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05324074c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 8 Games" sheetId="1" r:id="Re10197f36b314cf0"/>
    <x:sheet xmlns:r="http://schemas.openxmlformats.org/officeDocument/2006/relationships" name="School Baselines" sheetId="2" r:id="Rc0ce2125e14e4fb7"/>
    <x:sheet xmlns:r="http://schemas.openxmlformats.org/officeDocument/2006/relationships" name="Method and Sources" sheetId="3" r:id="R5529b3db0e8c4f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/dd/yyyy"/>
    <x:numFmt numFmtId="201" formatCode="0.0"/>
    <x:numFmt numFmtId="202" formatCode="0.000"/>
    <x:numFmt numFmtId="203" formatCode="0.000000"/>
    <x:numFmt numFmtId="204" formatCode="0.0%"/>
  </x:numFmts>
  <x:fonts count="5">
    <x:font>
      <x:sz val="11"/>
      <x:name val="Carlito"/>
    </x:font>
    <x:font>
      <x:sz val="10"/>
      <x:color rgb="FF172B24"/>
      <x:name val="Arial"/>
    </x:font>
    <x:font>
      <x:b/>
      <x:sz val="10"/>
      <x:color rgb="FFFFFFFF"/>
      <x:name val="Arial"/>
    </x:font>
    <x:font>
      <x:b/>
      <x:sz val="10"/>
      <x:color rgb="FF172B24"/>
      <x:name val="Arial"/>
    </x:font>
    <x:font>
      <x:b/>
      <x:sz val="12"/>
      <x:color rgb="FF244B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4B35"/>
      </x:patternFill>
    </x:fill>
    <x:fill>
      <x:patternFill patternType="solid">
        <x:fgColor rgb="FFF2F6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A4B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398a4703b45b1" /><Relationship Type="http://schemas.openxmlformats.org/officeDocument/2006/relationships/theme" Target="/xl/theme/theme1.xml" Id="Re377db6a22624d29" /><Relationship Type="http://schemas.openxmlformats.org/officeDocument/2006/relationships/sharedStrings" Target="/xl/sharedStrings.xml" Id="Re41dec0e5ab64220" /><Relationship Type="http://schemas.openxmlformats.org/officeDocument/2006/relationships/worksheet" Target="/xl/worksheets/sheet1.xml" Id="Re10197f36b314cf0" /><Relationship Type="http://schemas.openxmlformats.org/officeDocument/2006/relationships/worksheet" Target="/xl/worksheets/sheet2.xml" Id="Rc0ce2125e14e4fb7" /><Relationship Type="http://schemas.openxmlformats.org/officeDocument/2006/relationships/worksheet" Target="/xl/worksheets/sheet3.xml" Id="R5529b3db0e8c4f26" /></Relationships>
</file>

<file path=xl/tables/table1.xml><?xml version="1.0" encoding="utf-8"?>
<x:table xmlns:x="http://schemas.openxmlformats.org/spreadsheetml/2006/main" id="2" name="Week8Selections" displayName="Week8Selections" ref="A1:U112" headerRowCount="1" totalsRowCount="0" totalsRowShown="0">
  <x:autoFilter ref="A1:U112"/>
  <x:tableColumns count="21">
    <x:tableColumn id="1" name="Date CT"/>
    <x:tableColumn id="2" name="Kickoff CT"/>
    <x:tableColumn id="3" name="Visiting team"/>
    <x:tableColumn id="4" name="Visitor SOS"/>
    <x:tableColumn id="5" name="Home team"/>
    <x:tableColumn id="6" name="Home SOS"/>
    <x:tableColumn id="7" name="Possible winner by SOS"/>
    <x:tableColumn id="8" name="Game location"/>
    <x:tableColumn id="9" name="Stadium"/>
    <x:tableColumn id="10" name="SOS difference"/>
    <x:tableColumn id="11" name="Selection timing"/>
    <x:tableColumn id="12" name="Game category"/>
    <x:tableColumn id="13" name="Neutral site"/>
    <x:tableColumn id="14" name="Featured seven"/>
    <x:tableColumn id="15" name="Notes"/>
    <x:tableColumn id="16" name="Schedule source"/>
    <x:tableColumn id="17" name="Visitor SOS unrounded"/>
    <x:tableColumn id="18" name="Home SOS unrounded"/>
    <x:tableColumn id="19" name="Game ID"/>
    <x:tableColumn id="20" name="Schedule status"/>
    <x:tableColumn id="21" name="Indoor venu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BaselineInputs" displayName="BaselineInputs" ref="A1:N267" headerRowCount="1" totalsRowCount="0" totalsRowShown="0">
  <x:autoFilter ref="A1:N267"/>
  <x:tableColumns count="14">
    <x:tableColumn id="1" name="School"/>
    <x:tableColumn id="2" name="Subdivision"/>
    <x:tableColumn id="3" name="Campus location"/>
    <x:tableColumn id="4" name="State"/>
    <x:tableColumn id="5" name="August 15 high °F"/>
    <x:tableColumn id="6" name="August 15 average RH"/>
    <x:tableColumn id="7" name="Heat-index proxy °F"/>
    <x:tableColumn id="8" name="Unrounded modified SOS"/>
    <x:tableColumn id="9" name="Displayed SOS"/>
    <x:tableColumn id="10" name="Station ID"/>
    <x:tableColumn id="11" name="Station distance miles"/>
    <x:tableColumn id="12" name="Geographic match"/>
    <x:tableColumn id="13" name="Weather source"/>
    <x:tableColumn id="14" name="Selection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f4f9ef45a404b7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3d65367123042ad" /></Relationships>
</file>

<file path=xl/worksheets/sheet1.xml><?xml version="1.0" encoding="utf-8"?>
<x:worksheet xmlns:x="http://schemas.openxmlformats.org/spreadsheetml/2006/main">
  <x:sheetPr>
    <x:tabColor rgb="FF244B35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5" hidden="0" customWidth="1"/>
    <x:col min="4" max="4" width="13" hidden="0" customWidth="1"/>
    <x:col min="5" max="5" width="25" hidden="0" customWidth="1"/>
    <x:col min="6" max="6" width="13" hidden="0" customWidth="1"/>
    <x:col min="7" max="7" width="26" hidden="0" customWidth="1"/>
    <x:col min="8" max="8" width="25" hidden="0" customWidth="1"/>
    <x:col min="9" max="9" width="43" hidden="0" customWidth="1"/>
    <x:col min="10" max="10" width="15" hidden="0" customWidth="1"/>
    <x:col min="11" max="11" width="25" hidden="0" customWidth="1"/>
    <x:col min="12" max="12" width="16" hidden="0" customWidth="1"/>
    <x:col min="13" max="13" width="16" hidden="0" customWidth="1"/>
    <x:col min="14" max="14" width="16" hidden="0" customWidth="1"/>
    <x:col min="15" max="15" width="67" hidden="0" customWidth="1"/>
    <x:col min="16" max="16" width="70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22" hidden="0" customWidth="1"/>
  </x:cols>
  <x:sheetData>
    <x:row r="1" ht="44" customHeight="1">
      <x:c r="A1" s="6" t="str">
        <x:v>Date CT</x:v>
      </x:c>
      <x:c r="B1" s="6" t="str">
        <x:v>Kickoff CT</x:v>
      </x:c>
      <x:c r="C1" s="6" t="str">
        <x:v>Visiting team</x:v>
      </x:c>
      <x:c r="D1" s="6" t="str">
        <x:v>Visitor SOS</x:v>
      </x:c>
      <x:c r="E1" s="6" t="str">
        <x:v>Home team</x:v>
      </x:c>
      <x:c r="F1" s="6" t="str">
        <x:v>Home SOS</x:v>
      </x:c>
      <x:c r="G1" s="6" t="str">
        <x:v>Possible winner by SOS</x:v>
      </x:c>
      <x:c r="H1" s="6" t="str">
        <x:v>Game location</x:v>
      </x:c>
      <x:c r="I1" s="6" t="str">
        <x:v>Stadium</x:v>
      </x:c>
      <x:c r="J1" s="6" t="str">
        <x:v>SOS difference</x:v>
      </x:c>
      <x:c r="K1" s="6" t="str">
        <x:v>Selection timing</x:v>
      </x:c>
      <x:c r="L1" s="6" t="str">
        <x:v>Game category</x:v>
      </x:c>
      <x:c r="M1" s="6" t="str">
        <x:v>Neutral site</x:v>
      </x:c>
      <x:c r="N1" s="6" t="str">
        <x:v>Featured seven</x:v>
      </x:c>
      <x:c r="O1" s="6" t="str">
        <x:v>Notes</x:v>
      </x:c>
      <x:c r="P1" s="6" t="str">
        <x:v>Schedule source</x:v>
      </x:c>
      <x:c r="Q1" s="6" t="str">
        <x:v>Visitor SOS unrounded</x:v>
      </x:c>
      <x:c r="R1" s="6" t="str">
        <x:v>Home SOS unrounded</x:v>
      </x:c>
      <x:c r="S1" s="6" t="str">
        <x:v>Game ID</x:v>
      </x:c>
      <x:c r="T1" s="6" t="str">
        <x:v>Schedule status</x:v>
      </x:c>
      <x:c r="U1" s="6" t="str">
        <x:v>Indoor venue</x:v>
      </x:c>
    </x:row>
    <x:row r="2" ht="24" customHeight="1">
      <x:c r="A2" s="8" t="d">
        <x:v>2026-10-20T00:00:00.000Z</x:v>
      </x:c>
      <x:c r="B2" s="9" t="str">
        <x:v>6:00 PM</x:v>
      </x:c>
      <x:c r="C2" s="2" t="str">
        <x:v>Middle Tennessee</x:v>
      </x:c>
      <x:c r="D2" s="11" t="n">
        <x:f>Q2</x:f>
        <x:v>6.247811229782781</x:v>
      </x:c>
      <x:c r="E2" s="2" t="str">
        <x:v>FIU</x:v>
      </x:c>
      <x:c r="F2" s="11" t="n">
        <x:f>R2</x:f>
        <x:v>5.843252468286383</x:v>
      </x:c>
      <x:c r="G2" s="14" t="str">
        <x:f>IF(Q2&gt;R2,C2,IF(R2&gt;Q2,E2,"No SOS edge"))</x:f>
        <x:v>Middle Tennessee</x:v>
      </x:c>
      <x:c r="H2" s="2" t="str">
        <x:v>Miami, FL</x:v>
      </x:c>
      <x:c r="I2" s="2" t="str">
        <x:v>Pitbull Stadium</x:v>
      </x:c>
      <x:c r="J2" s="12" t="n">
        <x:f>ABS(Q2-R2)</x:f>
        <x:v>0.40455876149639813</x:v>
      </x:c>
      <x:c r="K2" s="2" t="str">
        <x:v>Retrospective selection</x:v>
      </x:c>
      <x:c r="L2" s="2" t="str">
        <x:v>FBS</x:v>
      </x:c>
      <x:c r="M2" s="2" t="str">
        <x:v>No</x:v>
      </x:c>
      <x:c r="N2" s="2" t="str">
        <x:v>No</x:v>
      </x:c>
      <x:c r="O2" s="2" t="str"/>
      <x:c r="P2" s="2" t="str">
        <x:v>https://www.espn.com/college-football/game/_/gameId/401871055/mtsu-fiu</x:v>
      </x:c>
      <x:c r="Q2" s="13" t="n">
        <x:f>'School Baselines'!H127</x:f>
        <x:v>6.247811229782781</x:v>
      </x:c>
      <x:c r="R2" s="13" t="n">
        <x:f>'School Baselines'!H65</x:f>
        <x:v>5.843252468286383</x:v>
      </x:c>
      <x:c r="S2" s="2" t="str">
        <x:v>401871055</x:v>
      </x:c>
      <x:c r="T2" s="2" t="str">
        <x:v>Final</x:v>
      </x:c>
      <x:c r="U2" s="2" t="str">
        <x:v>No</x:v>
      </x:c>
    </x:row>
    <x:row r="3" ht="24" customHeight="1">
      <x:c r="A3" s="8" t="d">
        <x:v>2026-10-20T00:00:00.000Z</x:v>
      </x:c>
      <x:c r="B3" s="9" t="str">
        <x:v>6:00 PM</x:v>
      </x:c>
      <x:c r="C3" s="2" t="str">
        <x:v>Missouri State</x:v>
      </x:c>
      <x:c r="D3" s="11" t="n">
        <x:f>Q3</x:f>
        <x:v>6.045518250306076</x:v>
      </x:c>
      <x:c r="E3" s="2" t="str">
        <x:v>Delaware</x:v>
      </x:c>
      <x:c r="F3" s="11" t="n">
        <x:f>R3</x:f>
        <x:v>4.19144883043505</x:v>
      </x:c>
      <x:c r="G3" s="14" t="str">
        <x:f>IF(Q3&gt;R3,C3,IF(R3&gt;Q3,E3,"No SOS edge"))</x:f>
        <x:v>Missouri State</x:v>
      </x:c>
      <x:c r="H3" s="2" t="str">
        <x:v>Newark, DE</x:v>
      </x:c>
      <x:c r="I3" s="2" t="str">
        <x:v>Delaware Stadium</x:v>
      </x:c>
      <x:c r="J3" s="12" t="n">
        <x:f>ABS(Q3-R3)</x:f>
        <x:v>1.854069419871026</x:v>
      </x:c>
      <x:c r="K3" s="2" t="str">
        <x:v>Retrospective selection</x:v>
      </x:c>
      <x:c r="L3" s="2" t="str">
        <x:v>FBS</x:v>
      </x:c>
      <x:c r="M3" s="2" t="str">
        <x:v>No</x:v>
      </x:c>
      <x:c r="N3" s="2" t="str">
        <x:v>No</x:v>
      </x:c>
      <x:c r="O3" s="2" t="str"/>
      <x:c r="P3" s="2" t="str">
        <x:v>https://www.espn.com/college-football/game/_/gameId/401871069/missouri-st-delaware</x:v>
      </x:c>
      <x:c r="Q3" s="13" t="n">
        <x:f>'School Baselines'!H132</x:f>
        <x:v>6.045518250306076</x:v>
      </x:c>
      <x:c r="R3" s="13" t="n">
        <x:f>'School Baselines'!H52</x:f>
        <x:v>4.19144883043505</x:v>
      </x:c>
      <x:c r="S3" s="2" t="str">
        <x:v>401871069</x:v>
      </x:c>
      <x:c r="T3" s="2" t="str">
        <x:v>Final</x:v>
      </x:c>
      <x:c r="U3" s="2" t="str">
        <x:v>No</x:v>
      </x:c>
    </x:row>
    <x:row r="4" ht="24" customHeight="1">
      <x:c r="A4" s="8" t="d">
        <x:v>2026-10-20T00:00:00.000Z</x:v>
      </x:c>
      <x:c r="B4" s="9" t="str">
        <x:v>6:30 PM</x:v>
      </x:c>
      <x:c r="C4" s="2" t="str">
        <x:v>South Alabama</x:v>
      </x:c>
      <x:c r="D4" s="11" t="n">
        <x:f>Q4</x:f>
        <x:v>8.32218799385318</x:v>
      </x:c>
      <x:c r="E4" s="2" t="str">
        <x:v>Marshall</x:v>
      </x:c>
      <x:c r="F4" s="11" t="n">
        <x:f>R4</x:f>
        <x:v>5.876155929015378</x:v>
      </x:c>
      <x:c r="G4" s="14" t="str">
        <x:f>IF(Q4&gt;R4,C4,IF(R4&gt;Q4,E4,"No SOS edge"))</x:f>
        <x:v>South Alabama</x:v>
      </x:c>
      <x:c r="H4" s="2" t="str">
        <x:v>Huntington, WV</x:v>
      </x:c>
      <x:c r="I4" s="2" t="str">
        <x:v>Joan C. Edwards Stadium</x:v>
      </x:c>
      <x:c r="J4" s="12" t="n">
        <x:f>ABS(Q4-R4)</x:f>
        <x:v>2.4460320648378024</x:v>
      </x:c>
      <x:c r="K4" s="2" t="str">
        <x:v>Retrospective selection</x:v>
      </x:c>
      <x:c r="L4" s="2" t="str">
        <x:v>FBS</x:v>
      </x:c>
      <x:c r="M4" s="2" t="str">
        <x:v>No</x:v>
      </x:c>
      <x:c r="N4" s="2" t="str">
        <x:v>No</x:v>
      </x:c>
      <x:c r="O4" s="2" t="str"/>
      <x:c r="P4" s="2" t="str">
        <x:v>https://www.espn.com/college-football/game/_/gameId/401871092/south-alabama-marshall</x:v>
      </x:c>
      <x:c r="Q4" s="13" t="n">
        <x:f>'School Baselines'!H192</x:f>
        <x:v>8.32218799385318</x:v>
      </x:c>
      <x:c r="R4" s="13" t="n">
        <x:f>'School Baselines'!H116</x:f>
        <x:v>5.876155929015378</x:v>
      </x:c>
      <x:c r="S4" s="2" t="str">
        <x:v>401871092</x:v>
      </x:c>
      <x:c r="T4" s="2" t="str">
        <x:v>Final</x:v>
      </x:c>
      <x:c r="U4" s="2" t="str">
        <x:v>No</x:v>
      </x:c>
    </x:row>
    <x:row r="5" ht="24" customHeight="1">
      <x:c r="A5" s="8" t="d">
        <x:v>2026-10-21T00:00:00.000Z</x:v>
      </x:c>
      <x:c r="B5" s="9" t="str">
        <x:v>7:00 PM</x:v>
      </x:c>
      <x:c r="C5" s="2" t="str">
        <x:v>New Mexico State</x:v>
      </x:c>
      <x:c r="D5" s="11" t="n">
        <x:f>Q5</x:f>
        <x:v>3.924232821473578</x:v>
      </x:c>
      <x:c r="E5" s="2" t="str">
        <x:v>Sam Houston</x:v>
      </x:c>
      <x:c r="F5" s="11" t="n">
        <x:f>R5</x:f>
        <x:v>7.993612970842742</x:v>
      </x:c>
      <x:c r="G5" s="14" t="str">
        <x:f>IF(Q5&gt;R5,C5,IF(R5&gt;Q5,E5,"No SOS edge"))</x:f>
        <x:v>Sam Houston</x:v>
      </x:c>
      <x:c r="H5" s="2" t="str">
        <x:v>Huntsville, TX</x:v>
      </x:c>
      <x:c r="I5" s="2" t="str">
        <x:v>Elliott T. Bowers Stadium</x:v>
      </x:c>
      <x:c r="J5" s="12" t="n">
        <x:f>ABS(Q5-R5)</x:f>
        <x:v>4.069380149369164</x:v>
      </x:c>
      <x:c r="K5" s="2" t="str">
        <x:v>Retrospective selection</x:v>
      </x:c>
      <x:c r="L5" s="2" t="str">
        <x:v>FBS</x:v>
      </x:c>
      <x:c r="M5" s="2" t="str">
        <x:v>No</x:v>
      </x:c>
      <x:c r="N5" s="2" t="str">
        <x:v>No</x:v>
      </x:c>
      <x:c r="O5" s="2" t="str"/>
      <x:c r="P5" s="2" t="str">
        <x:v>https://www.espn.com/college-football/game/_/gameId/401871070/new-mexico-st-sam-houston</x:v>
      </x:c>
      <x:c r="Q5" s="13" t="n">
        <x:f>'School Baselines'!H146</x:f>
        <x:v>3.924232821473578</x:v>
      </x:c>
      <x:c r="R5" s="13" t="n">
        <x:f>'School Baselines'!H186</x:f>
        <x:v>7.993612970842742</x:v>
      </x:c>
      <x:c r="S5" s="2" t="str">
        <x:v>401871070</x:v>
      </x:c>
      <x:c r="T5" s="2" t="str">
        <x:v>Final</x:v>
      </x:c>
      <x:c r="U5" s="2" t="str">
        <x:v>No</x:v>
      </x:c>
    </x:row>
    <x:row r="6" ht="24" customHeight="1">
      <x:c r="A6" s="8" t="d">
        <x:v>2026-10-22T00:00:00.000Z</x:v>
      </x:c>
      <x:c r="B6" s="9" t="str">
        <x:v>6:00 PM</x:v>
      </x:c>
      <x:c r="C6" s="2" t="str">
        <x:v>James Madison</x:v>
      </x:c>
      <x:c r="D6" s="11" t="n">
        <x:f>Q6</x:f>
        <x:v>3.70164639055874</x:v>
      </x:c>
      <x:c r="E6" s="2" t="str">
        <x:v>Appalachian State</x:v>
      </x:c>
      <x:c r="F6" s="11" t="n">
        <x:f>R6</x:f>
        <x:v>3.820890866236418</x:v>
      </x:c>
      <x:c r="G6" s="14" t="str">
        <x:f>IF(Q6&gt;R6,C6,IF(R6&gt;Q6,E6,"No SOS edge"))</x:f>
        <x:v>Appalachian State</x:v>
      </x:c>
      <x:c r="H6" s="2" t="str">
        <x:v>Boone, NC</x:v>
      </x:c>
      <x:c r="I6" s="2" t="str">
        <x:v>Kidd Brewer Stadium</x:v>
      </x:c>
      <x:c r="J6" s="12" t="n">
        <x:f>ABS(Q6-R6)</x:f>
        <x:v>0.11924447567767826</x:v>
      </x:c>
      <x:c r="K6" s="2" t="str">
        <x:v>Retrospective selection</x:v>
      </x:c>
      <x:c r="L6" s="2" t="str">
        <x:v>FBS</x:v>
      </x:c>
      <x:c r="M6" s="2" t="str">
        <x:v>No</x:v>
      </x:c>
      <x:c r="N6" s="2" t="str">
        <x:v>No</x:v>
      </x:c>
      <x:c r="O6" s="2" t="str"/>
      <x:c r="P6" s="2" t="str">
        <x:v>https://www.espn.com/college-football/game/_/gameId/401869845/james-madison-app-state</x:v>
      </x:c>
      <x:c r="Q6" s="13" t="n">
        <x:f>'School Baselines'!H98</x:f>
        <x:v>3.70164639055874</x:v>
      </x:c>
      <x:c r="R6" s="13" t="n">
        <x:f>'School Baselines'!H10</x:f>
        <x:v>3.820890866236418</x:v>
      </x:c>
      <x:c r="S6" s="2" t="str">
        <x:v>401869845</x:v>
      </x:c>
      <x:c r="T6" s="2" t="str">
        <x:v>Final</x:v>
      </x:c>
      <x:c r="U6" s="2" t="str">
        <x:v>No</x:v>
      </x:c>
    </x:row>
    <x:row r="7" ht="24" customHeight="1">
      <x:c r="A7" s="8" t="d">
        <x:v>2026-10-22T00:00:00.000Z</x:v>
      </x:c>
      <x:c r="B7" s="9" t="str">
        <x:v>6:00 PM</x:v>
      </x:c>
      <x:c r="C7" s="2" t="str">
        <x:v>Liberty</x:v>
      </x:c>
      <x:c r="D7" s="11" t="n">
        <x:f>Q7</x:f>
        <x:v>4.0274334751302785</x:v>
      </x:c>
      <x:c r="E7" s="2" t="str">
        <x:v>Kennesaw State</x:v>
      </x:c>
      <x:c r="F7" s="11" t="n">
        <x:f>R7</x:f>
        <x:v>5.520578091922343</x:v>
      </x:c>
      <x:c r="G7" s="14" t="str">
        <x:f>IF(Q7&gt;R7,C7,IF(R7&gt;Q7,E7,"No SOS edge"))</x:f>
        <x:v>Kennesaw State</x:v>
      </x:c>
      <x:c r="H7" s="2" t="str">
        <x:v>Kennesaw, GA</x:v>
      </x:c>
      <x:c r="I7" s="2" t="str">
        <x:v>Walens Family Field at Fifth Third Stadium</x:v>
      </x:c>
      <x:c r="J7" s="12" t="n">
        <x:f>ABS(Q7-R7)</x:f>
        <x:v>1.4931446167920646</x:v>
      </x:c>
      <x:c r="K7" s="2" t="str">
        <x:v>Retrospective selection</x:v>
      </x:c>
      <x:c r="L7" s="2" t="str">
        <x:v>FBS</x:v>
      </x:c>
      <x:c r="M7" s="2" t="str">
        <x:v>No</x:v>
      </x:c>
      <x:c r="N7" s="2" t="str">
        <x:v>No</x:v>
      </x:c>
      <x:c r="O7" s="2" t="str"/>
      <x:c r="P7" s="2" t="str">
        <x:v>https://www.espn.com/college-football/game/_/gameId/401871056/liberty-kennesaw-st</x:v>
      </x:c>
      <x:c r="Q7" s="13" t="n">
        <x:f>'School Baselines'!H107</x:f>
        <x:v>4.0274334751302785</x:v>
      </x:c>
      <x:c r="R7" s="13" t="n">
        <x:f>'School Baselines'!H101</x:f>
        <x:v>5.520578091922343</x:v>
      </x:c>
      <x:c r="S7" s="2" t="str">
        <x:v>401871056</x:v>
      </x:c>
      <x:c r="T7" s="2" t="str">
        <x:v>Final</x:v>
      </x:c>
      <x:c r="U7" s="2" t="str">
        <x:v>No</x:v>
      </x:c>
    </x:row>
    <x:row r="8" ht="24" customHeight="1">
      <x:c r="A8" s="8" t="d">
        <x:v>2026-10-22T00:00:00.000Z</x:v>
      </x:c>
      <x:c r="B8" s="9" t="str">
        <x:v>6:30 PM</x:v>
      </x:c>
      <x:c r="C8" s="2" t="str">
        <x:v>East Carolina</x:v>
      </x:c>
      <x:c r="D8" s="11" t="n">
        <x:f>Q8</x:f>
        <x:v>6.310854498386655</x:v>
      </x:c>
      <x:c r="E8" s="2" t="str">
        <x:v>Memphis</x:v>
      </x:c>
      <x:c r="F8" s="11" t="n">
        <x:f>R8</x:f>
        <x:v>5.904030512101896</x:v>
      </x:c>
      <x:c r="G8" s="14" t="str">
        <x:f>IF(Q8&gt;R8,C8,IF(R8&gt;Q8,E8,"No SOS edge"))</x:f>
        <x:v>East Carolina</x:v>
      </x:c>
      <x:c r="H8" s="2" t="str">
        <x:v>Memphis, TN</x:v>
      </x:c>
      <x:c r="I8" s="2" t="str">
        <x:v>Simmons Bank Liberty Stadium</x:v>
      </x:c>
      <x:c r="J8" s="12" t="n">
        <x:f>ABS(Q8-R8)</x:f>
        <x:v>0.4068239862847589</x:v>
      </x:c>
      <x:c r="K8" s="2" t="str">
        <x:v>Retrospective selection</x:v>
      </x:c>
      <x:c r="L8" s="2" t="str">
        <x:v>FBS</x:v>
      </x:c>
      <x:c r="M8" s="2" t="str">
        <x:v>No</x:v>
      </x:c>
      <x:c r="N8" s="2" t="str">
        <x:v>No</x:v>
      </x:c>
      <x:c r="O8" s="2" t="str"/>
      <x:c r="P8" s="2" t="str">
        <x:v>https://www.espn.com/college-football/game/_/gameId/401862807/east-carolina-memphis</x:v>
      </x:c>
      <x:c r="Q8" s="13" t="n">
        <x:f>'School Baselines'!H57</x:f>
        <x:v>6.310854498386655</x:v>
      </x:c>
      <x:c r="R8" s="13" t="n">
        <x:f>'School Baselines'!H119</x:f>
        <x:v>5.904030512101896</x:v>
      </x:c>
      <x:c r="S8" s="2" t="str">
        <x:v>401862807</x:v>
      </x:c>
      <x:c r="T8" s="2" t="str">
        <x:v>Final</x:v>
      </x:c>
      <x:c r="U8" s="2" t="str">
        <x:v>No</x:v>
      </x:c>
    </x:row>
    <x:row r="9" ht="24" customHeight="1">
      <x:c r="A9" s="8" t="d">
        <x:v>2026-10-23T00:00:00.000Z</x:v>
      </x:c>
      <x:c r="B9" s="9" t="str">
        <x:v>4:00 PM</x:v>
      </x:c>
      <x:c r="C9" s="2" t="str">
        <x:v>North Carolina Central</x:v>
      </x:c>
      <x:c r="D9" s="11" t="n">
        <x:f>Q9</x:f>
        <x:v>4.885690572030356</x:v>
      </x:c>
      <x:c r="E9" s="2" t="str">
        <x:v>Delaware State</x:v>
      </x:c>
      <x:c r="F9" s="11" t="n">
        <x:f>R9</x:f>
        <x:v>4.45823784999439</x:v>
      </x:c>
      <x:c r="G9" s="14" t="str">
        <x:f>IF(Q9&gt;R9,C9,IF(R9&gt;Q9,E9,"No SOS edge"))</x:f>
        <x:v>North Carolina Central</x:v>
      </x:c>
      <x:c r="H9" s="2" t="str">
        <x:v>Dover, DE</x:v>
      </x:c>
      <x:c r="I9" s="2" t="str">
        <x:v>Alumni Stadium (DE)</x:v>
      </x:c>
      <x:c r="J9" s="12" t="n">
        <x:f>ABS(Q9-R9)</x:f>
        <x:v>0.42745272203596585</x:v>
      </x:c>
      <x:c r="K9" s="2" t="str">
        <x:v>Pregame selection</x:v>
      </x:c>
      <x:c r="L9" s="2" t="str">
        <x:v>FCS</x:v>
      </x:c>
      <x:c r="M9" s="2" t="str">
        <x:v>No</x:v>
      </x:c>
      <x:c r="N9" s="2" t="str">
        <x:v>No</x:v>
      </x:c>
      <x:c r="O9" s="2" t="str"/>
      <x:c r="P9" s="2" t="str">
        <x:v>https://www.espn.com/college-football/game/_/gameId/401867955/nc-central-delaware-st</x:v>
      </x:c>
      <x:c r="Q9" s="13" t="n">
        <x:f>'School Baselines'!H152</x:f>
        <x:v>4.885690572030356</x:v>
      </x:c>
      <x:c r="R9" s="13" t="n">
        <x:f>'School Baselines'!H53</x:f>
        <x:v>4.45823784999439</x:v>
      </x:c>
      <x:c r="S9" s="2" t="str">
        <x:v>401867955</x:v>
      </x:c>
      <x:c r="T9" s="2" t="str">
        <x:v>Scheduled</x:v>
      </x:c>
      <x:c r="U9" s="2" t="str">
        <x:v>No</x:v>
      </x:c>
    </x:row>
    <x:row r="10" ht="24" customHeight="1">
      <x:c r="A10" s="8" t="d">
        <x:v>2026-10-23T00:00:00.000Z</x:v>
      </x:c>
      <x:c r="B10" s="9" t="str">
        <x:v>6:00 PM</x:v>
      </x:c>
      <x:c r="C10" s="2" t="str">
        <x:v>Duke</x:v>
      </x:c>
      <x:c r="D10" s="11" t="n">
        <x:f>Q10</x:f>
        <x:v>4.885690572030356</x:v>
      </x:c>
      <x:c r="E10" s="2" t="str">
        <x:v>Virginia</x:v>
      </x:c>
      <x:c r="F10" s="11" t="n">
        <x:f>R10</x:f>
        <x:v>3.959880121335159</x:v>
      </x:c>
      <x:c r="G10" s="14" t="str">
        <x:f>IF(Q10&gt;R10,C10,IF(R10&gt;Q10,E10,"No SOS edge"))</x:f>
        <x:v>Duke</x:v>
      </x:c>
      <x:c r="H10" s="2" t="str">
        <x:v>Charlottesville, VA</x:v>
      </x:c>
      <x:c r="I10" s="2" t="str">
        <x:v>Scott Stadium</x:v>
      </x:c>
      <x:c r="J10" s="12" t="n">
        <x:f>ABS(Q10-R10)</x:f>
        <x:v>0.925810450695197</x:v>
      </x:c>
      <x:c r="K10" s="2" t="str">
        <x:v>Pregame selection</x:v>
      </x:c>
      <x:c r="L10" s="2" t="str">
        <x:v>FBS</x:v>
      </x:c>
      <x:c r="M10" s="2" t="str">
        <x:v>No</x:v>
      </x:c>
      <x:c r="N10" s="2" t="str">
        <x:v>No</x:v>
      </x:c>
      <x:c r="O10" s="2" t="str"/>
      <x:c r="P10" s="2" t="str">
        <x:v>https://www.espn.com/college-football/game/_/gameId/401858271/duke-virginia</x:v>
      </x:c>
      <x:c r="Q10" s="13" t="n">
        <x:f>'School Baselines'!H55</x:f>
        <x:v>4.885690572030356</x:v>
      </x:c>
      <x:c r="R10" s="13" t="n">
        <x:f>'School Baselines'!H247</x:f>
        <x:v>3.959880121335159</x:v>
      </x:c>
      <x:c r="S10" s="2" t="str">
        <x:v>401858271</x:v>
      </x:c>
      <x:c r="T10" s="2" t="str">
        <x:v>Scheduled</x:v>
      </x:c>
      <x:c r="U10" s="2" t="str">
        <x:v>No</x:v>
      </x:c>
    </x:row>
    <x:row r="11" ht="24" customHeight="1">
      <x:c r="A11" s="8" t="d">
        <x:v>2026-10-23T00:00:00.000Z</x:v>
      </x:c>
      <x:c r="B11" s="9" t="str">
        <x:v>6:00 PM</x:v>
      </x:c>
      <x:c r="C11" s="2" t="str">
        <x:v>UMass</x:v>
      </x:c>
      <x:c r="D11" s="11" t="n">
        <x:f>Q11</x:f>
        <x:v>2.4662739675979624</x:v>
      </x:c>
      <x:c r="E11" s="2" t="str">
        <x:v>UConn</x:v>
      </x:c>
      <x:c r="F11" s="11" t="n">
        <x:f>R11</x:f>
        <x:v>2.3351685524501007</x:v>
      </x:c>
      <x:c r="G11" s="14" t="str">
        <x:f>IF(Q11&gt;R11,C11,IF(R11&gt;Q11,E11,"No SOS edge"))</x:f>
        <x:v>UMass</x:v>
      </x:c>
      <x:c r="H11" s="2" t="str">
        <x:v>East Hartford, CT</x:v>
      </x:c>
      <x:c r="I11" s="2" t="str">
        <x:v>Pratt &amp; Whitney Stadium</x:v>
      </x:c>
      <x:c r="J11" s="12" t="n">
        <x:f>ABS(Q11-R11)</x:f>
        <x:v>0.13110541514786167</x:v>
      </x:c>
      <x:c r="K11" s="2" t="str">
        <x:v>Pregame selection</x:v>
      </x:c>
      <x:c r="L11" s="2" t="str">
        <x:v>FBS</x:v>
      </x:c>
      <x:c r="M11" s="2" t="str">
        <x:v>No</x:v>
      </x:c>
      <x:c r="N11" s="2" t="str">
        <x:v>No</x:v>
      </x:c>
      <x:c r="O11" s="2" t="str"/>
      <x:c r="P11" s="2" t="str">
        <x:v>https://www.espn.com/college-football/game/_/gameId/401861965/umass-uconn</x:v>
      </x:c>
      <x:c r="Q11" s="13" t="n">
        <x:f>'School Baselines'!H234</x:f>
        <x:v>2.4662739675979624</x:v>
      </x:c>
      <x:c r="R11" s="13" t="n">
        <x:f>'School Baselines'!H232</x:f>
        <x:v>2.3351685524501007</x:v>
      </x:c>
      <x:c r="S11" s="2" t="str">
        <x:v>401861965</x:v>
      </x:c>
      <x:c r="T11" s="2" t="str">
        <x:v>Scheduled</x:v>
      </x:c>
      <x:c r="U11" s="2" t="str">
        <x:v>No</x:v>
      </x:c>
    </x:row>
    <x:row r="12" ht="24" customHeight="1">
      <x:c r="A12" s="8" t="d">
        <x:v>2026-10-23T00:00:00.000Z</x:v>
      </x:c>
      <x:c r="B12" s="9" t="str">
        <x:v>6:00 PM</x:v>
      </x:c>
      <x:c r="C12" s="2" t="str">
        <x:v>Yale</x:v>
      </x:c>
      <x:c r="D12" s="11" t="n">
        <x:f>Q12</x:f>
        <x:v>2.2950744622071397</x:v>
      </x:c>
      <x:c r="E12" s="2" t="str">
        <x:v>Penn</x:v>
      </x:c>
      <x:c r="F12" s="11" t="n">
        <x:f>R12</x:f>
        <x:v>3.7372049239039713</x:v>
      </x:c>
      <x:c r="G12" s="14" t="str">
        <x:f>IF(Q12&gt;R12,C12,IF(R12&gt;Q12,E12,"No SOS edge"))</x:f>
        <x:v>Penn</x:v>
      </x:c>
      <x:c r="H12" s="2" t="str">
        <x:v>Philadelphia, PA</x:v>
      </x:c>
      <x:c r="I12" s="2" t="str">
        <x:v>Franklin Field</x:v>
      </x:c>
      <x:c r="J12" s="12" t="n">
        <x:f>ABS(Q12-R12)</x:f>
        <x:v>1.4421304616968316</x:v>
      </x:c>
      <x:c r="K12" s="2" t="str">
        <x:v>Pregame selection</x:v>
      </x:c>
      <x:c r="L12" s="2" t="str">
        <x:v>FCS</x:v>
      </x:c>
      <x:c r="M12" s="2" t="str">
        <x:v>No</x:v>
      </x:c>
      <x:c r="N12" s="2" t="str">
        <x:v>No</x:v>
      </x:c>
      <x:c r="O12" s="2" t="str"/>
      <x:c r="P12" s="2" t="str">
        <x:v>https://www.espn.com/college-football/game/_/gameId/401870841/yale-penn</x:v>
      </x:c>
      <x:c r="Q12" s="13" t="n">
        <x:f>'School Baselines'!H266</x:f>
        <x:v>2.2950744622071397</x:v>
      </x:c>
      <x:c r="R12" s="13" t="n">
        <x:f>'School Baselines'!H171</x:f>
        <x:v>3.7372049239039713</x:v>
      </x:c>
      <x:c r="S12" s="2" t="str">
        <x:v>401870841</x:v>
      </x:c>
      <x:c r="T12" s="2" t="str">
        <x:v>Scheduled</x:v>
      </x:c>
      <x:c r="U12" s="2" t="str">
        <x:v>No</x:v>
      </x:c>
    </x:row>
    <x:row r="13" ht="24" customHeight="1">
      <x:c r="A13" s="8" t="d">
        <x:v>2026-10-23T00:00:00.000Z</x:v>
      </x:c>
      <x:c r="B13" s="9" t="str">
        <x:v>7:30 PM</x:v>
      </x:c>
      <x:c r="C13" s="2" t="str">
        <x:v>Army</x:v>
      </x:c>
      <x:c r="D13" s="11" t="n">
        <x:f>Q13</x:f>
        <x:v>2.4955640557667707</x:v>
      </x:c>
      <x:c r="E13" s="2" t="str">
        <x:v>Tulsa</x:v>
      </x:c>
      <x:c r="F13" s="11" t="n">
        <x:f>R13</x:f>
        <x:v>6.2289869255263115</x:v>
      </x:c>
      <x:c r="G13" s="14" t="str">
        <x:f>IF(Q13&gt;R13,C13,IF(R13&gt;Q13,E13,"No SOS edge"))</x:f>
        <x:v>Tulsa</x:v>
      </x:c>
      <x:c r="H13" s="2" t="str">
        <x:v>Tulsa, OK</x:v>
      </x:c>
      <x:c r="I13" s="2" t="str">
        <x:v>H. A. Chapman Stadium</x:v>
      </x:c>
      <x:c r="J13" s="12" t="n">
        <x:f>ABS(Q13-R13)</x:f>
        <x:v>3.733422869759541</x:v>
      </x:c>
      <x:c r="K13" s="2" t="str">
        <x:v>Pregame selection</x:v>
      </x:c>
      <x:c r="L13" s="2" t="str">
        <x:v>FBS</x:v>
      </x:c>
      <x:c r="M13" s="2" t="str">
        <x:v>No</x:v>
      </x:c>
      <x:c r="N13" s="2" t="str">
        <x:v>No</x:v>
      </x:c>
      <x:c r="O13" s="2" t="str"/>
      <x:c r="P13" s="2" t="str">
        <x:v>https://www.espn.com/college-football/game/_/gameId/401862808/army-tulsa</x:v>
      </x:c>
      <x:c r="Q13" s="13" t="n">
        <x:f>'School Baselines'!H16</x:f>
        <x:v>2.4955640557667707</x:v>
      </x:c>
      <x:c r="R13" s="13" t="n">
        <x:f>'School Baselines'!H227</x:f>
        <x:v>6.2289869255263115</x:v>
      </x:c>
      <x:c r="S13" s="2" t="str">
        <x:v>401862808</x:v>
      </x:c>
      <x:c r="T13" s="2" t="str">
        <x:v>Scheduled</x:v>
      </x:c>
      <x:c r="U13" s="2" t="str">
        <x:v>No</x:v>
      </x:c>
    </x:row>
    <x:row r="14" ht="24" customHeight="1">
      <x:c r="A14" s="8" t="d">
        <x:v>2026-10-23T00:00:00.000Z</x:v>
      </x:c>
      <x:c r="B14" s="9" t="str">
        <x:v>8:00 PM</x:v>
      </x:c>
      <x:c r="C14" s="2" t="str">
        <x:v>Air Force</x:v>
      </x:c>
      <x:c r="D14" s="11" t="n">
        <x:f>Q14</x:f>
        <x:v>1.4323326120999993</x:v>
      </x:c>
      <x:c r="E14" s="2" t="str">
        <x:v>Wyoming</x:v>
      </x:c>
      <x:c r="F14" s="11" t="n">
        <x:f>R14</x:f>
        <x:v>1.2166989430000001</x:v>
      </x:c>
      <x:c r="G14" s="14" t="str">
        <x:f>IF(Q14&gt;R14,C14,IF(R14&gt;Q14,E14,"No SOS edge"))</x:f>
        <x:v>Air Force</x:v>
      </x:c>
      <x:c r="H14" s="2" t="str">
        <x:v>Laramie, WY</x:v>
      </x:c>
      <x:c r="I14" s="2" t="str">
        <x:v>War Memorial Stadium</x:v>
      </x:c>
      <x:c r="J14" s="12" t="n">
        <x:f>ABS(Q14-R14)</x:f>
        <x:v>0.21563366909999915</x:v>
      </x:c>
      <x:c r="K14" s="2" t="str">
        <x:v>Pregame selection</x:v>
      </x:c>
      <x:c r="L14" s="2" t="str">
        <x:v>FBS</x:v>
      </x:c>
      <x:c r="M14" s="2" t="str">
        <x:v>No</x:v>
      </x:c>
      <x:c r="N14" s="2" t="str">
        <x:v>No</x:v>
      </x:c>
      <x:c r="O14" s="2" t="str"/>
      <x:c r="P14" s="2" t="str">
        <x:v>https://www.espn.com/college-football/game/_/gameId/401864525/air-force-wyoming</x:v>
      </x:c>
      <x:c r="Q14" s="13" t="n">
        <x:f>'School Baselines'!H3</x:f>
        <x:v>1.4323326120999993</x:v>
      </x:c>
      <x:c r="R14" s="13" t="n">
        <x:f>'School Baselines'!H265</x:f>
        <x:v>1.2166989430000001</x:v>
      </x:c>
      <x:c r="S14" s="2" t="str">
        <x:v>401864525</x:v>
      </x:c>
      <x:c r="T14" s="2" t="str">
        <x:v>Scheduled</x:v>
      </x:c>
      <x:c r="U14" s="2" t="str">
        <x:v>No</x:v>
      </x:c>
    </x:row>
    <x:row r="15" ht="24" customHeight="1">
      <x:c r="A15" s="8" t="d">
        <x:v>2026-10-23T00:00:00.000Z</x:v>
      </x:c>
      <x:c r="B15" s="9" t="str">
        <x:v>9:30 PM</x:v>
      </x:c>
      <x:c r="C15" s="2" t="str">
        <x:v>NC State</x:v>
      </x:c>
      <x:c r="D15" s="11" t="n">
        <x:f>Q15</x:f>
        <x:v>5.70839053453949</x:v>
      </x:c>
      <x:c r="E15" s="2" t="str">
        <x:v>Stanford</x:v>
      </x:c>
      <x:c r="F15" s="11" t="n">
        <x:f>R15</x:f>
        <x:v>1</x:v>
      </x:c>
      <x:c r="G15" s="14" t="str">
        <x:f>IF(Q15&gt;R15,C15,IF(R15&gt;Q15,E15,"No SOS edge"))</x:f>
        <x:v>NC State</x:v>
      </x:c>
      <x:c r="H15" s="2" t="str">
        <x:v>Stanford, CA</x:v>
      </x:c>
      <x:c r="I15" s="2" t="str">
        <x:v>Stanford Stadium</x:v>
      </x:c>
      <x:c r="J15" s="12" t="n">
        <x:f>ABS(Q15-R15)</x:f>
        <x:v>4.70839053453949</x:v>
      </x:c>
      <x:c r="K15" s="2" t="str">
        <x:v>Pregame selection</x:v>
      </x:c>
      <x:c r="L15" s="2" t="str">
        <x:v>FBS</x:v>
      </x:c>
      <x:c r="M15" s="2" t="str">
        <x:v>No</x:v>
      </x:c>
      <x:c r="N15" s="2" t="str">
        <x:v>No</x:v>
      </x:c>
      <x:c r="O15" s="2" t="str"/>
      <x:c r="P15" s="2" t="str">
        <x:v>https://www.espn.com/college-football/game/_/gameId/401858272/nc-state-stanford</x:v>
      </x:c>
      <x:c r="Q15" s="13" t="n">
        <x:f>'School Baselines'!H140</x:f>
        <x:v>5.70839053453949</x:v>
      </x:c>
      <x:c r="R15" s="13" t="n">
        <x:f>'School Baselines'!H205</x:f>
        <x:v>1</x:v>
      </x:c>
      <x:c r="S15" s="2" t="str">
        <x:v>401858272</x:v>
      </x:c>
      <x:c r="T15" s="2" t="str">
        <x:v>Scheduled</x:v>
      </x:c>
      <x:c r="U15" s="2" t="str">
        <x:v>No</x:v>
      </x:c>
    </x:row>
    <x:row r="16" ht="24" customHeight="1">
      <x:c r="A16" s="8" t="d">
        <x:v>2026-10-24T00:00:00.000Z</x:v>
      </x:c>
      <x:c r="B16" s="9" t="str">
        <x:v>11:00 AM</x:v>
      </x:c>
      <x:c r="C16" s="2" t="str">
        <x:v>Albany</x:v>
      </x:c>
      <x:c r="D16" s="11" t="n">
        <x:f>Q16</x:f>
        <x:v>2.6814235033853238</x:v>
      </x:c>
      <x:c r="E16" s="2" t="str">
        <x:v>Rhode Island</x:v>
      </x:c>
      <x:c r="F16" s="11" t="n">
        <x:f>R16</x:f>
        <x:v>2.2176728649258464</x:v>
      </x:c>
      <x:c r="G16" s="14" t="str">
        <x:f>IF(Q16&gt;R16,C16,IF(R16&gt;Q16,E16,"No SOS edge"))</x:f>
        <x:v>Albany</x:v>
      </x:c>
      <x:c r="H16" s="2" t="str">
        <x:v>Pawtucket, RI</x:v>
      </x:c>
      <x:c r="I16" s="2" t="str">
        <x:v>Centreville Bank Stadium</x:v>
      </x:c>
      <x:c r="J16" s="12" t="n">
        <x:f>ABS(Q16-R16)</x:f>
        <x:v>0.4637506384594774</x:v>
      </x:c>
      <x:c r="K16" s="2" t="str">
        <x:v>Pregame selection</x:v>
      </x:c>
      <x:c r="L16" s="2" t="str">
        <x:v>FCS</x:v>
      </x:c>
      <x:c r="M16" s="2" t="str">
        <x:v>No</x:v>
      </x:c>
      <x:c r="N16" s="2" t="str">
        <x:v>No</x:v>
      </x:c>
      <x:c r="O16" s="2" t="str"/>
      <x:c r="P16" s="2" t="str">
        <x:v>https://www.espn.com/college-football/game/_/gameId/401866670/ualbany-rhode-island</x:v>
      </x:c>
      <x:c r="Q16" s="13" t="n">
        <x:f>'School Baselines'!H8</x:f>
        <x:v>2.6814235033853238</x:v>
      </x:c>
      <x:c r="R16" s="13" t="n">
        <x:f>'School Baselines'!H179</x:f>
        <x:v>2.2176728649258464</x:v>
      </x:c>
      <x:c r="S16" s="2" t="str">
        <x:v>401866670</x:v>
      </x:c>
      <x:c r="T16" s="2" t="str">
        <x:v>Scheduled</x:v>
      </x:c>
      <x:c r="U16" s="2" t="str">
        <x:v>No</x:v>
      </x:c>
    </x:row>
    <x:row r="17" ht="24" customHeight="1">
      <x:c r="A17" s="8" t="d">
        <x:v>2026-10-24T00:00:00.000Z</x:v>
      </x:c>
      <x:c r="B17" s="9" t="str">
        <x:v>11:00 AM</x:v>
      </x:c>
      <x:c r="C17" s="2" t="str">
        <x:v>California</x:v>
      </x:c>
      <x:c r="D17" s="11" t="n">
        <x:f>Q17</x:f>
        <x:v>1</x:v>
      </x:c>
      <x:c r="E17" s="2" t="str">
        <x:v>SMU</x:v>
      </x:c>
      <x:c r="F17" s="11" t="n">
        <x:f>R17</x:f>
        <x:v>6.0064346780640845</x:v>
      </x:c>
      <x:c r="G17" s="14" t="str">
        <x:f>IF(Q17&gt;R17,C17,IF(R17&gt;Q17,E17,"No SOS edge"))</x:f>
        <x:v>SMU</x:v>
      </x:c>
      <x:c r="H17" s="2" t="str">
        <x:v>Dallas, TX</x:v>
      </x:c>
      <x:c r="I17" s="2" t="str">
        <x:v>Gerald J. Ford Stadium</x:v>
      </x:c>
      <x:c r="J17" s="12" t="n">
        <x:f>ABS(Q17-R17)</x:f>
        <x:v>5.0064346780640845</x:v>
      </x:c>
      <x:c r="K17" s="2" t="str">
        <x:v>Pregame selection</x:v>
      </x:c>
      <x:c r="L17" s="2" t="str">
        <x:v>FBS</x:v>
      </x:c>
      <x:c r="M17" s="2" t="str">
        <x:v>No</x:v>
      </x:c>
      <x:c r="N17" s="2" t="str">
        <x:v>No</x:v>
      </x:c>
      <x:c r="O17" s="2" t="str"/>
      <x:c r="P17" s="2" t="str">
        <x:v>https://www.espn.com/college-football/game/_/gameId/401858270/california-smu</x:v>
      </x:c>
      <x:c r="Q17" s="13" t="n">
        <x:f>'School Baselines'!H32</x:f>
        <x:v>1</x:v>
      </x:c>
      <x:c r="R17" s="13" t="n">
        <x:f>'School Baselines'!H191</x:f>
        <x:v>6.0064346780640845</x:v>
      </x:c>
      <x:c r="S17" s="2" t="str">
        <x:v>401858270</x:v>
      </x:c>
      <x:c r="T17" s="2" t="str">
        <x:v>Scheduled</x:v>
      </x:c>
      <x:c r="U17" s="2" t="str">
        <x:v>No</x:v>
      </x:c>
    </x:row>
    <x:row r="18" ht="24" customHeight="1">
      <x:c r="A18" s="8" t="d">
        <x:v>2026-10-24T00:00:00.000Z</x:v>
      </x:c>
      <x:c r="B18" s="9" t="str">
        <x:v>11:00 AM</x:v>
      </x:c>
      <x:c r="C18" s="2" t="str">
        <x:v>Cornell</x:v>
      </x:c>
      <x:c r="D18" s="11" t="n">
        <x:f>Q18</x:f>
        <x:v>1.8668654914999991</x:v>
      </x:c>
      <x:c r="E18" s="2" t="str">
        <x:v>Brown</x:v>
      </x:c>
      <x:c r="F18" s="11" t="n">
        <x:f>R18</x:f>
        <x:v>2.3093080995193676</x:v>
      </x:c>
      <x:c r="G18" s="14" t="str">
        <x:f>IF(Q18&gt;R18,C18,IF(R18&gt;Q18,E18,"No SOS edge"))</x:f>
        <x:v>Brown</x:v>
      </x:c>
      <x:c r="H18" s="2" t="str">
        <x:v>Providence, RI</x:v>
      </x:c>
      <x:c r="I18" s="2" t="str">
        <x:v>Brown Stadium (RI)</x:v>
      </x:c>
      <x:c r="J18" s="12" t="n">
        <x:f>ABS(Q18-R18)</x:f>
        <x:v>0.4424426080193684</x:v>
      </x:c>
      <x:c r="K18" s="2" t="str">
        <x:v>Pregame selection</x:v>
      </x:c>
      <x:c r="L18" s="2" t="str">
        <x:v>FCS</x:v>
      </x:c>
      <x:c r="M18" s="2" t="str">
        <x:v>No</x:v>
      </x:c>
      <x:c r="N18" s="2" t="str">
        <x:v>No</x:v>
      </x:c>
      <x:c r="O18" s="2" t="str"/>
      <x:c r="P18" s="2" t="str">
        <x:v>https://www.espn.com/college-football/game/_/gameId/401867808/cornell-brown</x:v>
      </x:c>
      <x:c r="Q18" s="13" t="n">
        <x:f>'School Baselines'!H48</x:f>
        <x:v>1.8668654914999991</x:v>
      </x:c>
      <x:c r="R18" s="13" t="n">
        <x:f>'School Baselines'!H25</x:f>
        <x:v>2.3093080995193676</x:v>
      </x:c>
      <x:c r="S18" s="2" t="str">
        <x:v>401867808</x:v>
      </x:c>
      <x:c r="T18" s="2" t="str">
        <x:v>Scheduled</x:v>
      </x:c>
      <x:c r="U18" s="2" t="str">
        <x:v>No</x:v>
      </x:c>
    </x:row>
    <x:row r="19" ht="24" customHeight="1">
      <x:c r="A19" s="8" t="d">
        <x:v>2026-10-24T00:00:00.000Z</x:v>
      </x:c>
      <x:c r="B19" s="9" t="str">
        <x:v>11:00 AM</x:v>
      </x:c>
      <x:c r="C19" s="2" t="str">
        <x:v>Indiana</x:v>
      </x:c>
      <x:c r="D19" s="11" t="n">
        <x:f>Q19</x:f>
        <x:v>4.12915912242152</x:v>
      </x:c>
      <x:c r="E19" s="2" t="str">
        <x:v>Michigan</x:v>
      </x:c>
      <x:c r="F19" s="11" t="n">
        <x:f>R19</x:f>
        <x:v>2.564445814557641</x:v>
      </x:c>
      <x:c r="G19" s="14" t="str">
        <x:f>IF(Q19&gt;R19,C19,IF(R19&gt;Q19,E19,"No SOS edge"))</x:f>
        <x:v>Indiana</x:v>
      </x:c>
      <x:c r="H19" s="2" t="str">
        <x:v>Ann Arbor, MI</x:v>
      </x:c>
      <x:c r="I19" s="2" t="str">
        <x:v>Michigan Stadium</x:v>
      </x:c>
      <x:c r="J19" s="12" t="n">
        <x:f>ABS(Q19-R19)</x:f>
        <x:v>1.5647133078638786</x:v>
      </x:c>
      <x:c r="K19" s="2" t="str">
        <x:v>Pregame selection</x:v>
      </x:c>
      <x:c r="L19" s="2" t="str">
        <x:v>FBS</x:v>
      </x:c>
      <x:c r="M19" s="2" t="str">
        <x:v>No</x:v>
      </x:c>
      <x:c r="N19" s="2" t="str">
        <x:v>No</x:v>
      </x:c>
      <x:c r="O19" s="2" t="str"/>
      <x:c r="P19" s="2" t="str">
        <x:v>https://www.espn.com/college-football/game/_/gameId/401858496/indiana-michigan</x:v>
      </x:c>
      <x:c r="Q19" s="13" t="n">
        <x:f>'School Baselines'!H92</x:f>
        <x:v>4.12915912242152</x:v>
      </x:c>
      <x:c r="R19" s="13" t="n">
        <x:f>'School Baselines'!H125</x:f>
        <x:v>2.564445814557641</x:v>
      </x:c>
      <x:c r="S19" s="2" t="str">
        <x:v>401858496</x:v>
      </x:c>
      <x:c r="T19" s="2" t="str">
        <x:v>Scheduled</x:v>
      </x:c>
      <x:c r="U19" s="2" t="str">
        <x:v>No</x:v>
      </x:c>
    </x:row>
    <x:row r="20" ht="24" customHeight="1">
      <x:c r="A20" s="8" t="d">
        <x:v>2026-10-24T00:00:00.000Z</x:v>
      </x:c>
      <x:c r="B20" s="9" t="str">
        <x:v>11:00 AM</x:v>
      </x:c>
      <x:c r="C20" s="2" t="str">
        <x:v>LSU</x:v>
      </x:c>
      <x:c r="D20" s="11" t="n">
        <x:f>Q20</x:f>
        <x:v>7.270195088877495</x:v>
      </x:c>
      <x:c r="E20" s="2" t="str">
        <x:v>Auburn</x:v>
      </x:c>
      <x:c r="F20" s="11" t="n">
        <x:f>R20</x:f>
        <x:v>7.548919636878855</x:v>
      </x:c>
      <x:c r="G20" s="14" t="str">
        <x:f>IF(Q20&gt;R20,C20,IF(R20&gt;Q20,E20,"No SOS edge"))</x:f>
        <x:v>Auburn</x:v>
      </x:c>
      <x:c r="H20" s="2" t="str">
        <x:v>Auburn, AL</x:v>
      </x:c>
      <x:c r="I20" s="2" t="str">
        <x:v>Jordan-Hare Stadium</x:v>
      </x:c>
      <x:c r="J20" s="12" t="n">
        <x:f>ABS(Q20-R20)</x:f>
        <x:v>0.27872454800136026</x:v>
      </x:c>
      <x:c r="K20" s="2" t="str">
        <x:v>Pregame selection</x:v>
      </x:c>
      <x:c r="L20" s="2" t="str">
        <x:v>FBS</x:v>
      </x:c>
      <x:c r="M20" s="2" t="str">
        <x:v>No</x:v>
      </x:c>
      <x:c r="N20" s="2" t="str">
        <x:v>Yes</x:v>
      </x:c>
      <x:c r="O20" s="2" t="str"/>
      <x:c r="P20" s="2" t="str">
        <x:v>https://www.espn.com/college-football/game/_/gameId/401856728/lsu-auburn</x:v>
      </x:c>
      <x:c r="Q20" s="13" t="n">
        <x:f>'School Baselines'!H113</x:f>
        <x:v>7.270195088877495</x:v>
      </x:c>
      <x:c r="R20" s="13" t="n">
        <x:f>'School Baselines'!H17</x:f>
        <x:v>7.548919636878855</x:v>
      </x:c>
      <x:c r="S20" s="2" t="str">
        <x:v>401856728</x:v>
      </x:c>
      <x:c r="T20" s="2" t="str">
        <x:v>Scheduled</x:v>
      </x:c>
      <x:c r="U20" s="2" t="str">
        <x:v>No</x:v>
      </x:c>
    </x:row>
    <x:row r="21" ht="24" customHeight="1">
      <x:c r="A21" s="8" t="d">
        <x:v>2026-10-24T00:00:00.000Z</x:v>
      </x:c>
      <x:c r="B21" s="9" t="str">
        <x:v>11:00 AM</x:v>
      </x:c>
      <x:c r="C21" s="2" t="str">
        <x:v>New Hampshire</x:v>
      </x:c>
      <x:c r="D21" s="11" t="n">
        <x:f>Q21</x:f>
        <x:v>1.92792463925</x:v>
      </x:c>
      <x:c r="E21" s="2" t="str">
        <x:v>Merrimack</x:v>
      </x:c>
      <x:c r="F21" s="11" t="n">
        <x:f>R21</x:f>
        <x:v>2.183924738892318</x:v>
      </x:c>
      <x:c r="G21" s="14" t="str">
        <x:f>IF(Q21&gt;R21,C21,IF(R21&gt;Q21,E21,"No SOS edge"))</x:f>
        <x:v>Merrimack</x:v>
      </x:c>
      <x:c r="H21" s="2" t="str">
        <x:v>North Andover, MA</x:v>
      </x:c>
      <x:c r="I21" s="2" t="str">
        <x:v>Duane Stadium</x:v>
      </x:c>
      <x:c r="J21" s="12" t="n">
        <x:f>ABS(Q21-R21)</x:f>
        <x:v>0.2560000996423182</x:v>
      </x:c>
      <x:c r="K21" s="2" t="str">
        <x:v>Pregame selection</x:v>
      </x:c>
      <x:c r="L21" s="2" t="str">
        <x:v>FCS</x:v>
      </x:c>
      <x:c r="M21" s="2" t="str">
        <x:v>No</x:v>
      </x:c>
      <x:c r="N21" s="2" t="str">
        <x:v>No</x:v>
      </x:c>
      <x:c r="O21" s="2" t="str"/>
      <x:c r="P21" s="2" t="str">
        <x:v>https://www.espn.com/college-football/game/_/gameId/401866674/new-hampshire-merrimack</x:v>
      </x:c>
      <x:c r="Q21" s="13" t="n">
        <x:f>'School Baselines'!H143</x:f>
        <x:v>1.92792463925</x:v>
      </x:c>
      <x:c r="R21" s="13" t="n">
        <x:f>'School Baselines'!H122</x:f>
        <x:v>2.183924738892318</x:v>
      </x:c>
      <x:c r="S21" s="2" t="str">
        <x:v>401866674</x:v>
      </x:c>
      <x:c r="T21" s="2" t="str">
        <x:v>Scheduled</x:v>
      </x:c>
      <x:c r="U21" s="2" t="str">
        <x:v>No</x:v>
      </x:c>
    </x:row>
    <x:row r="22" ht="24" customHeight="1">
      <x:c r="A22" s="8" t="d">
        <x:v>2026-10-24T00:00:00.000Z</x:v>
      </x:c>
      <x:c r="B22" s="9" t="str">
        <x:v>11:00 AM</x:v>
      </x:c>
      <x:c r="C22" s="2" t="str">
        <x:v>New Haven Chargers</x:v>
      </x:c>
      <x:c r="D22" s="11" t="n">
        <x:f>Q22</x:f>
        <x:v>2.2950744622071397</x:v>
      </x:c>
      <x:c r="E22" s="2" t="str">
        <x:v>Central Connecticut</x:v>
      </x:c>
      <x:c r="F22" s="11" t="n">
        <x:f>R22</x:f>
        <x:v>2.4788406900013484</x:v>
      </x:c>
      <x:c r="G22" s="14" t="str">
        <x:f>IF(Q22&gt;R22,C22,IF(R22&gt;Q22,E22,"No SOS edge"))</x:f>
        <x:v>Central Connecticut</x:v>
      </x:c>
      <x:c r="H22" s="2" t="str">
        <x:v>New Britain, CT</x:v>
      </x:c>
      <x:c r="I22" s="2" t="str">
        <x:v>Arute Field</x:v>
      </x:c>
      <x:c r="J22" s="12" t="n">
        <x:f>ABS(Q22-R22)</x:f>
        <x:v>0.1837662277942087</x:v>
      </x:c>
      <x:c r="K22" s="2" t="str">
        <x:v>Pregame selection</x:v>
      </x:c>
      <x:c r="L22" s="2" t="str">
        <x:v>FCS</x:v>
      </x:c>
      <x:c r="M22" s="2" t="str">
        <x:v>No</x:v>
      </x:c>
      <x:c r="N22" s="2" t="str">
        <x:v>No</x:v>
      </x:c>
      <x:c r="O22" s="2" t="str"/>
      <x:c r="P22" s="2" t="str">
        <x:v>https://www.espn.com/college-football/game/_/gameId/401867902/new-haven-c-connecticut</x:v>
      </x:c>
      <x:c r="Q22" s="13" t="n">
        <x:f>'School Baselines'!H144</x:f>
        <x:v>2.2950744622071397</x:v>
      </x:c>
      <x:c r="R22" s="13" t="n">
        <x:f>'School Baselines'!H35</x:f>
        <x:v>2.4788406900013484</x:v>
      </x:c>
      <x:c r="S22" s="2" t="str">
        <x:v>401867902</x:v>
      </x:c>
      <x:c r="T22" s="2" t="str">
        <x:v>Scheduled</x:v>
      </x:c>
      <x:c r="U22" s="2" t="str">
        <x:v>No</x:v>
      </x:c>
    </x:row>
    <x:row r="23" ht="24" customHeight="1">
      <x:c r="A23" s="8" t="d">
        <x:v>2026-10-24T00:00:00.000Z</x:v>
      </x:c>
      <x:c r="B23" s="9" t="str">
        <x:v>11:00 AM</x:v>
      </x:c>
      <x:c r="C23" s="2" t="str">
        <x:v>Pittsburgh</x:v>
      </x:c>
      <x:c r="D23" s="11" t="n">
        <x:f>Q23</x:f>
        <x:v>2.88404702731124</x:v>
      </x:c>
      <x:c r="E23" s="2" t="str">
        <x:v>Miami (FL)</x:v>
      </x:c>
      <x:c r="F23" s="11" t="n">
        <x:f>R23</x:f>
        <x:v>5.843252468286383</x:v>
      </x:c>
      <x:c r="G23" s="14" t="str">
        <x:f>IF(Q23&gt;R23,C23,IF(R23&gt;Q23,E23,"No SOS edge"))</x:f>
        <x:v>Miami (FL)</x:v>
      </x:c>
      <x:c r="H23" s="2" t="str">
        <x:v>Miami Gardens, FL</x:v>
      </x:c>
      <x:c r="I23" s="2" t="str">
        <x:v>Hard Rock Stadium</x:v>
      </x:c>
      <x:c r="J23" s="12" t="n">
        <x:f>ABS(Q23-R23)</x:f>
        <x:v>2.9592054409751425</x:v>
      </x:c>
      <x:c r="K23" s="2" t="str">
        <x:v>Pregame selection</x:v>
      </x:c>
      <x:c r="L23" s="2" t="str">
        <x:v>FBS</x:v>
      </x:c>
      <x:c r="M23" s="2" t="str">
        <x:v>No</x:v>
      </x:c>
      <x:c r="N23" s="2" t="str">
        <x:v>No</x:v>
      </x:c>
      <x:c r="O23" s="2" t="str"/>
      <x:c r="P23" s="2" t="str">
        <x:v>https://www.espn.com/college-football/game/_/gameId/401858274/pitt-miami</x:v>
      </x:c>
      <x:c r="Q23" s="13" t="n">
        <x:f>'School Baselines'!H173</x:f>
        <x:v>2.88404702731124</x:v>
      </x:c>
      <x:c r="R23" s="13" t="n">
        <x:f>'School Baselines'!H123</x:f>
        <x:v>5.843252468286383</x:v>
      </x:c>
      <x:c r="S23" s="2" t="str">
        <x:v>401858274</x:v>
      </x:c>
      <x:c r="T23" s="2" t="str">
        <x:v>Scheduled</x:v>
      </x:c>
      <x:c r="U23" s="2" t="str">
        <x:v>No</x:v>
      </x:c>
    </x:row>
    <x:row r="24" ht="24" customHeight="1">
      <x:c r="A24" s="8" t="d">
        <x:v>2026-10-24T00:00:00.000Z</x:v>
      </x:c>
      <x:c r="B24" s="9" t="str">
        <x:v>11:00 AM</x:v>
      </x:c>
      <x:c r="C24" s="2" t="str">
        <x:v>Rice</x:v>
      </x:c>
      <x:c r="D24" s="11" t="n">
        <x:f>Q24</x:f>
        <x:v>6.565508112708613</x:v>
      </x:c>
      <x:c r="E24" s="2" t="str">
        <x:v>Florida Atlantic</x:v>
      </x:c>
      <x:c r="F24" s="11" t="n">
        <x:f>R24</x:f>
        <x:v>5.388271029415818</x:v>
      </x:c>
      <x:c r="G24" s="14" t="str">
        <x:f>IF(Q24&gt;R24,C24,IF(R24&gt;Q24,E24,"No SOS edge"))</x:f>
        <x:v>Rice</x:v>
      </x:c>
      <x:c r="H24" s="2" t="str">
        <x:v>Boca Raton, FL</x:v>
      </x:c>
      <x:c r="I24" s="2" t="str">
        <x:v>Flagler Credit Union Stadium</x:v>
      </x:c>
      <x:c r="J24" s="12" t="n">
        <x:f>ABS(Q24-R24)</x:f>
        <x:v>1.1772370832927948</x:v>
      </x:c>
      <x:c r="K24" s="2" t="str">
        <x:v>Pregame selection</x:v>
      </x:c>
      <x:c r="L24" s="2" t="str">
        <x:v>FBS</x:v>
      </x:c>
      <x:c r="M24" s="2" t="str">
        <x:v>No</x:v>
      </x:c>
      <x:c r="N24" s="2" t="str">
        <x:v>No</x:v>
      </x:c>
      <x:c r="O24" s="2" t="str"/>
      <x:c r="P24" s="2" t="str">
        <x:v>https://www.espn.com/college-football/game/_/gameId/401862809/rice-fau</x:v>
      </x:c>
      <x:c r="Q24" s="13" t="n">
        <x:f>'School Baselines'!H180</x:f>
        <x:v>6.565508112708613</x:v>
      </x:c>
      <x:c r="R24" s="13" t="n">
        <x:f>'School Baselines'!H68</x:f>
        <x:v>5.388271029415818</x:v>
      </x:c>
      <x:c r="S24" s="2" t="str">
        <x:v>401862809</x:v>
      </x:c>
      <x:c r="T24" s="2" t="str">
        <x:v>Scheduled</x:v>
      </x:c>
      <x:c r="U24" s="2" t="str">
        <x:v>No</x:v>
      </x:c>
    </x:row>
    <x:row r="25" ht="24" customHeight="1">
      <x:c r="A25" s="8" t="d">
        <x:v>2026-10-24T00:00:00.000Z</x:v>
      </x:c>
      <x:c r="B25" s="9" t="str">
        <x:v>11:00 AM</x:v>
      </x:c>
      <x:c r="C25" s="2" t="str">
        <x:v>Rutgers</x:v>
      </x:c>
      <x:c r="D25" s="11" t="n">
        <x:f>Q25</x:f>
        <x:v>2.5401100483481827</x:v>
      </x:c>
      <x:c r="E25" s="2" t="str">
        <x:v>Northwestern</x:v>
      </x:c>
      <x:c r="F25" s="11" t="n">
        <x:f>R25</x:f>
        <x:v>1.8908168090000004</x:v>
      </x:c>
      <x:c r="G25" s="14" t="str">
        <x:f>IF(Q25&gt;R25,C25,IF(R25&gt;Q25,E25,"No SOS edge"))</x:f>
        <x:v>Rutgers</x:v>
      </x:c>
      <x:c r="H25" s="2" t="str">
        <x:v>Evanston, IL</x:v>
      </x:c>
      <x:c r="I25" s="2" t="str">
        <x:v>Ryan Field</x:v>
      </x:c>
      <x:c r="J25" s="12" t="n">
        <x:f>ABS(Q25-R25)</x:f>
        <x:v>0.6492932393481823</x:v>
      </x:c>
      <x:c r="K25" s="2" t="str">
        <x:v>Pregame selection</x:v>
      </x:c>
      <x:c r="L25" s="2" t="str">
        <x:v>FBS</x:v>
      </x:c>
      <x:c r="M25" s="2" t="str">
        <x:v>No</x:v>
      </x:c>
      <x:c r="N25" s="2" t="str">
        <x:v>No</x:v>
      </x:c>
      <x:c r="O25" s="2" t="str"/>
      <x:c r="P25" s="2" t="str">
        <x:v>https://www.espn.com/college-football/game/_/gameId/401858498/rutgers-northwestern</x:v>
      </x:c>
      <x:c r="Q25" s="13" t="n">
        <x:f>'School Baselines'!H183</x:f>
        <x:v>2.5401100483481827</x:v>
      </x:c>
      <x:c r="R25" s="13" t="n">
        <x:f>'School Baselines'!H160</x:f>
        <x:v>1.8908168090000004</x:v>
      </x:c>
      <x:c r="S25" s="2" t="str">
        <x:v>401858498</x:v>
      </x:c>
      <x:c r="T25" s="2" t="str">
        <x:v>Scheduled</x:v>
      </x:c>
      <x:c r="U25" s="2" t="str">
        <x:v>No</x:v>
      </x:c>
    </x:row>
    <x:row r="26" ht="24" customHeight="1">
      <x:c r="A26" s="8" t="d">
        <x:v>2026-10-24T00:00:00.000Z</x:v>
      </x:c>
      <x:c r="B26" s="9" t="str">
        <x:v>11:00 AM</x:v>
      </x:c>
      <x:c r="C26" s="2" t="str">
        <x:v>San Diego</x:v>
      </x:c>
      <x:c r="D26" s="11" t="n">
        <x:f>Q26</x:f>
        <x:v>1.840955049499999</x:v>
      </x:c>
      <x:c r="E26" s="2" t="str">
        <x:v>Dayton</x:v>
      </x:c>
      <x:c r="F26" s="11" t="n">
        <x:f>R26</x:f>
        <x:v>3.5792810579318286</x:v>
      </x:c>
      <x:c r="G26" s="14" t="str">
        <x:f>IF(Q26&gt;R26,C26,IF(R26&gt;Q26,E26,"No SOS edge"))</x:f>
        <x:v>Dayton</x:v>
      </x:c>
      <x:c r="H26" s="2" t="str">
        <x:v>Dayton, OH</x:v>
      </x:c>
      <x:c r="I26" s="2" t="str">
        <x:v>Welcome Stadium</x:v>
      </x:c>
      <x:c r="J26" s="12" t="n">
        <x:f>ABS(Q26-R26)</x:f>
        <x:v>1.7383260084318295</x:v>
      </x:c>
      <x:c r="K26" s="2" t="str">
        <x:v>Pregame selection</x:v>
      </x:c>
      <x:c r="L26" s="2" t="str">
        <x:v>FCS</x:v>
      </x:c>
      <x:c r="M26" s="2" t="str">
        <x:v>No</x:v>
      </x:c>
      <x:c r="N26" s="2" t="str">
        <x:v>No</x:v>
      </x:c>
      <x:c r="O26" s="2" t="str"/>
      <x:c r="P26" s="2" t="str">
        <x:v>https://www.espn.com/college-football/game/_/gameId/401868230/san-diego-dayton</x:v>
      </x:c>
      <x:c r="Q26" s="13" t="n">
        <x:f>'School Baselines'!H188</x:f>
        <x:v>1.840955049499999</x:v>
      </x:c>
      <x:c r="R26" s="13" t="n">
        <x:f>'School Baselines'!H51</x:f>
        <x:v>3.5792810579318286</x:v>
      </x:c>
      <x:c r="S26" s="2" t="str">
        <x:v>401868230</x:v>
      </x:c>
      <x:c r="T26" s="2" t="str">
        <x:v>Scheduled</x:v>
      </x:c>
      <x:c r="U26" s="2" t="str">
        <x:v>No</x:v>
      </x:c>
    </x:row>
    <x:row r="27" ht="24" customHeight="1">
      <x:c r="A27" s="8" t="d">
        <x:v>2026-10-24T00:00:00.000Z</x:v>
      </x:c>
      <x:c r="B27" s="9" t="str">
        <x:v>11:00 AM</x:v>
      </x:c>
      <x:c r="C27" s="2" t="str">
        <x:v>St. Thomas</x:v>
      </x:c>
      <x:c r="D27" s="11" t="n">
        <x:f>Q27</x:f>
        <x:v>2.9953824025906797</x:v>
      </x:c>
      <x:c r="E27" s="2" t="str">
        <x:v>Marist</x:v>
      </x:c>
      <x:c r="F27" s="11" t="n">
        <x:f>R27</x:f>
        <x:v>2.6009939809193883</x:v>
      </x:c>
      <x:c r="G27" s="14" t="str">
        <x:f>IF(Q27&gt;R27,C27,IF(R27&gt;Q27,E27,"No SOS edge"))</x:f>
        <x:v>St. Thomas</x:v>
      </x:c>
      <x:c r="H27" s="2" t="str">
        <x:v>Poughkeepsie, NY</x:v>
      </x:c>
      <x:c r="I27" s="2" t="str">
        <x:v>Tenney Stadium at Leonidoff Field</x:v>
      </x:c>
      <x:c r="J27" s="12" t="n">
        <x:f>ABS(Q27-R27)</x:f>
        <x:v>0.3943884216712914</x:v>
      </x:c>
      <x:c r="K27" s="2" t="str">
        <x:v>Pregame selection</x:v>
      </x:c>
      <x:c r="L27" s="2" t="str">
        <x:v>FCS</x:v>
      </x:c>
      <x:c r="M27" s="2" t="str">
        <x:v>No</x:v>
      </x:c>
      <x:c r="N27" s="2" t="str">
        <x:v>No</x:v>
      </x:c>
      <x:c r="O27" s="2" t="str"/>
      <x:c r="P27" s="2" t="str">
        <x:v>https://www.espn.com/college-football/game/_/gameId/401868266/st-thomas-marist</x:v>
      </x:c>
      <x:c r="Q27" s="13" t="n">
        <x:f>'School Baselines'!H204</x:f>
        <x:v>2.9953824025906797</x:v>
      </x:c>
      <x:c r="R27" s="13" t="n">
        <x:f>'School Baselines'!H115</x:f>
        <x:v>2.6009939809193883</x:v>
      </x:c>
      <x:c r="S27" s="2" t="str">
        <x:v>401868266</x:v>
      </x:c>
      <x:c r="T27" s="2" t="str">
        <x:v>Scheduled</x:v>
      </x:c>
      <x:c r="U27" s="2" t="str">
        <x:v>No</x:v>
      </x:c>
    </x:row>
    <x:row r="28" ht="24" customHeight="1">
      <x:c r="A28" s="8" t="d">
        <x:v>2026-10-24T00:00:00.000Z</x:v>
      </x:c>
      <x:c r="B28" s="9" t="str">
        <x:v>11:00 AM</x:v>
      </x:c>
      <x:c r="C28" s="2" t="str">
        <x:v>Stonehill</x:v>
      </x:c>
      <x:c r="D28" s="11" t="n">
        <x:f>Q28</x:f>
        <x:v>2.3459829608176053</x:v>
      </x:c>
      <x:c r="E28" s="2" t="str">
        <x:v>LIU</x:v>
      </x:c>
      <x:c r="F28" s="11" t="n">
        <x:f>R28</x:f>
        <x:v>2.7295782492713614</x:v>
      </x:c>
      <x:c r="G28" s="14" t="str">
        <x:f>IF(Q28&gt;R28,C28,IF(R28&gt;Q28,E28,"No SOS edge"))</x:f>
        <x:v>LIU</x:v>
      </x:c>
      <x:c r="H28" s="2" t="str">
        <x:v>Brookville, NY</x:v>
      </x:c>
      <x:c r="I28" s="2" t="str">
        <x:v>Shark Stadium</x:v>
      </x:c>
      <x:c r="J28" s="12" t="n">
        <x:f>ABS(Q28-R28)</x:f>
        <x:v>0.3835952884537561</x:v>
      </x:c>
      <x:c r="K28" s="2" t="str">
        <x:v>Pregame selection</x:v>
      </x:c>
      <x:c r="L28" s="2" t="str">
        <x:v>FCS</x:v>
      </x:c>
      <x:c r="M28" s="2" t="str">
        <x:v>No</x:v>
      </x:c>
      <x:c r="N28" s="2" t="str">
        <x:v>No</x:v>
      </x:c>
      <x:c r="O28" s="2" t="str"/>
      <x:c r="P28" s="2" t="str">
        <x:v>https://www.espn.com/college-football/game/_/gameId/401867913/stonehill-long-island</x:v>
      </x:c>
      <x:c r="Q28" s="13" t="n">
        <x:f>'School Baselines'!H208</x:f>
        <x:v>2.3459829608176053</x:v>
      </x:c>
      <x:c r="R28" s="13" t="n">
        <x:f>'School Baselines'!H109</x:f>
        <x:v>2.7295782492713614</x:v>
      </x:c>
      <x:c r="S28" s="2" t="str">
        <x:v>401867913</x:v>
      </x:c>
      <x:c r="T28" s="2" t="str">
        <x:v>Scheduled</x:v>
      </x:c>
      <x:c r="U28" s="2" t="str">
        <x:v>No</x:v>
      </x:c>
    </x:row>
    <x:row r="29" ht="24" customHeight="1">
      <x:c r="A29" s="8" t="d">
        <x:v>2026-10-24T00:00:00.000Z</x:v>
      </x:c>
      <x:c r="B29" s="9" t="str">
        <x:v>11:00 AM</x:v>
      </x:c>
      <x:c r="C29" s="2" t="str">
        <x:v>Texas Tech</x:v>
      </x:c>
      <x:c r="D29" s="11" t="n">
        <x:f>Q29</x:f>
        <x:v>4.719758490189514</x:v>
      </x:c>
      <x:c r="E29" s="2" t="str">
        <x:v>Cincinnati</x:v>
      </x:c>
      <x:c r="F29" s="11" t="n">
        <x:f>R29</x:f>
        <x:v>4.572341564226317</x:v>
      </x:c>
      <x:c r="G29" s="14" t="str">
        <x:f>IF(Q29&gt;R29,C29,IF(R29&gt;Q29,E29,"No SOS edge"))</x:f>
        <x:v>Texas Tech</x:v>
      </x:c>
      <x:c r="H29" s="2" t="str">
        <x:v>Cincinnati, OH</x:v>
      </x:c>
      <x:c r="I29" s="2" t="str">
        <x:v>Nippert Stadium</x:v>
      </x:c>
      <x:c r="J29" s="12" t="n">
        <x:f>ABS(Q29-R29)</x:f>
        <x:v>0.14741692596319744</x:v>
      </x:c>
      <x:c r="K29" s="2" t="str">
        <x:v>Pregame selection</x:v>
      </x:c>
      <x:c r="L29" s="2" t="str">
        <x:v>FBS</x:v>
      </x:c>
      <x:c r="M29" s="2" t="str">
        <x:v>No</x:v>
      </x:c>
      <x:c r="N29" s="2" t="str">
        <x:v>Yes</x:v>
      </x:c>
      <x:c r="O29" s="2" t="str"/>
      <x:c r="P29" s="2" t="str">
        <x:v>https://www.espn.com/college-football/game/_/gameId/401856840/texas-tech-cincinnati</x:v>
      </x:c>
      <x:c r="Q29" s="13" t="n">
        <x:f>'School Baselines'!H221</x:f>
        <x:v>4.719758490189514</x:v>
      </x:c>
      <x:c r="R29" s="13" t="n">
        <x:f>'School Baselines'!H41</x:f>
        <x:v>4.572341564226317</x:v>
      </x:c>
      <x:c r="S29" s="2" t="str">
        <x:v>401856840</x:v>
      </x:c>
      <x:c r="T29" s="2" t="str">
        <x:v>Scheduled</x:v>
      </x:c>
      <x:c r="U29" s="2" t="str">
        <x:v>No</x:v>
      </x:c>
    </x:row>
    <x:row r="30" ht="24" customHeight="1">
      <x:c r="A30" s="8" t="d">
        <x:v>2026-10-24T00:00:00.000Z</x:v>
      </x:c>
      <x:c r="B30" s="9" t="str">
        <x:v>11:00 AM</x:v>
      </x:c>
      <x:c r="C30" s="2" t="str">
        <x:v>Wagner</x:v>
      </x:c>
      <x:c r="D30" s="11" t="n">
        <x:f>Q30</x:f>
        <x:v>3.2060678889610914</x:v>
      </x:c>
      <x:c r="E30" s="2" t="str">
        <x:v>Duquesne</x:v>
      </x:c>
      <x:c r="F30" s="11" t="n">
        <x:f>R30</x:f>
        <x:v>2.88404702731124</x:v>
      </x:c>
      <x:c r="G30" s="14" t="str">
        <x:f>IF(Q30&gt;R30,C30,IF(R30&gt;Q30,E30,"No SOS edge"))</x:f>
        <x:v>Wagner</x:v>
      </x:c>
      <x:c r="H30" s="2" t="str">
        <x:v>Pittsburgh, PA</x:v>
      </x:c>
      <x:c r="I30" s="2" t="str">
        <x:v>Arthur J. Rooney Athletic Field</x:v>
      </x:c>
      <x:c r="J30" s="12" t="n">
        <x:f>ABS(Q30-R30)</x:f>
        <x:v>0.3220208616498512</x:v>
      </x:c>
      <x:c r="K30" s="2" t="str">
        <x:v>Pregame selection</x:v>
      </x:c>
      <x:c r="L30" s="2" t="str">
        <x:v>FCS</x:v>
      </x:c>
      <x:c r="M30" s="2" t="str">
        <x:v>No</x:v>
      </x:c>
      <x:c r="N30" s="2" t="str">
        <x:v>No</x:v>
      </x:c>
      <x:c r="O30" s="2" t="str"/>
      <x:c r="P30" s="2" t="str">
        <x:v>https://www.espn.com/college-football/game/_/gameId/401867931/wagner-duquesne</x:v>
      </x:c>
      <x:c r="Q30" s="13" t="n">
        <x:f>'School Baselines'!H250</x:f>
        <x:v>3.2060678889610914</x:v>
      </x:c>
      <x:c r="R30" s="13" t="n">
        <x:f>'School Baselines'!H56</x:f>
        <x:v>2.88404702731124</x:v>
      </x:c>
      <x:c r="S30" s="2" t="str">
        <x:v>401867931</x:v>
      </x:c>
      <x:c r="T30" s="2" t="str">
        <x:v>Scheduled</x:v>
      </x:c>
      <x:c r="U30" s="2" t="str">
        <x:v>No</x:v>
      </x:c>
    </x:row>
    <x:row r="31" ht="24" customHeight="1">
      <x:c r="A31" s="8" t="d">
        <x:v>2026-10-24T00:00:00.000Z</x:v>
      </x:c>
      <x:c r="B31" s="9" t="str">
        <x:v>11:00 AM</x:v>
      </x:c>
      <x:c r="C31" s="2" t="str">
        <x:v>West Virginia</x:v>
      </x:c>
      <x:c r="D31" s="11" t="n">
        <x:f>Q31</x:f>
        <x:v>3.2041002649479866</x:v>
      </x:c>
      <x:c r="E31" s="2" t="str">
        <x:v>TCU</x:v>
      </x:c>
      <x:c r="F31" s="11" t="n">
        <x:f>R31</x:f>
        <x:v>6.568854651495703</x:v>
      </x:c>
      <x:c r="G31" s="14" t="str">
        <x:f>IF(Q31&gt;R31,C31,IF(R31&gt;Q31,E31,"No SOS edge"))</x:f>
        <x:v>TCU</x:v>
      </x:c>
      <x:c r="H31" s="2" t="str">
        <x:v>Fort Worth, TX</x:v>
      </x:c>
      <x:c r="I31" s="2" t="str">
        <x:v>Amon G. Carter Stadium</x:v>
      </x:c>
      <x:c r="J31" s="12" t="n">
        <x:f>ABS(Q31-R31)</x:f>
        <x:v>3.364754386547716</x:v>
      </x:c>
      <x:c r="K31" s="2" t="str">
        <x:v>Pregame selection</x:v>
      </x:c>
      <x:c r="L31" s="2" t="str">
        <x:v>FBS</x:v>
      </x:c>
      <x:c r="M31" s="2" t="str">
        <x:v>No</x:v>
      </x:c>
      <x:c r="N31" s="2" t="str">
        <x:v>No</x:v>
      </x:c>
      <x:c r="O31" s="2" t="str"/>
      <x:c r="P31" s="2" t="str">
        <x:v>https://www.espn.com/college-football/game/_/gameId/401856841/west-virginia-tcu</x:v>
      </x:c>
      <x:c r="Q31" s="13" t="n">
        <x:f>'School Baselines'!H257</x:f>
        <x:v>3.2041002649479866</x:v>
      </x:c>
      <x:c r="R31" s="13" t="n">
        <x:f>'School Baselines'!H212</x:f>
        <x:v>6.568854651495703</x:v>
      </x:c>
      <x:c r="S31" s="2" t="str">
        <x:v>401856841</x:v>
      </x:c>
      <x:c r="T31" s="2" t="str">
        <x:v>Scheduled</x:v>
      </x:c>
      <x:c r="U31" s="2" t="str">
        <x:v>No</x:v>
      </x:c>
    </x:row>
    <x:row r="32" ht="24" customHeight="1">
      <x:c r="A32" s="8" t="d">
        <x:v>2026-10-24T00:00:00.000Z</x:v>
      </x:c>
      <x:c r="B32" s="9" t="str">
        <x:v>11:00 AM</x:v>
      </x:c>
      <x:c r="C32" s="2" t="str">
        <x:v>Western Michigan</x:v>
      </x:c>
      <x:c r="D32" s="11" t="n">
        <x:f>Q32</x:f>
        <x:v>1.4661037899999996</x:v>
      </x:c>
      <x:c r="E32" s="2" t="str">
        <x:v>Toledo</x:v>
      </x:c>
      <x:c r="F32" s="11" t="n">
        <x:f>R32</x:f>
        <x:v>2.4794101849099333</x:v>
      </x:c>
      <x:c r="G32" s="14" t="str">
        <x:f>IF(Q32&gt;R32,C32,IF(R32&gt;Q32,E32,"No SOS edge"))</x:f>
        <x:v>Toledo</x:v>
      </x:c>
      <x:c r="H32" s="2" t="str">
        <x:v>Toledo, OH</x:v>
      </x:c>
      <x:c r="I32" s="2" t="str">
        <x:v>Glass Bowl</x:v>
      </x:c>
      <x:c r="J32" s="12" t="n">
        <x:f>ABS(Q32-R32)</x:f>
        <x:v>1.0133063949099337</x:v>
      </x:c>
      <x:c r="K32" s="2" t="str">
        <x:v>Pregame selection</x:v>
      </x:c>
      <x:c r="L32" s="2" t="str">
        <x:v>FBS</x:v>
      </x:c>
      <x:c r="M32" s="2" t="str">
        <x:v>No</x:v>
      </x:c>
      <x:c r="N32" s="2" t="str">
        <x:v>No</x:v>
      </x:c>
      <x:c r="O32" s="2" t="str"/>
      <x:c r="P32" s="2" t="str">
        <x:v>https://www.espn.com/college-football/game/_/gameId/401866450/w-michigan-toledo</x:v>
      </x:c>
      <x:c r="Q32" s="13" t="n">
        <x:f>'School Baselines'!H261</x:f>
        <x:v>1.4661037899999996</x:v>
      </x:c>
      <x:c r="R32" s="13" t="n">
        <x:f>'School Baselines'!H223</x:f>
        <x:v>2.4794101849099333</x:v>
      </x:c>
      <x:c r="S32" s="2" t="str">
        <x:v>401866450</x:v>
      </x:c>
      <x:c r="T32" s="2" t="str">
        <x:v>Scheduled</x:v>
      </x:c>
      <x:c r="U32" s="2" t="str">
        <x:v>No</x:v>
      </x:c>
    </x:row>
    <x:row r="33" ht="24" customHeight="1">
      <x:c r="A33" s="8" t="d">
        <x:v>2026-10-24T00:00:00.000Z</x:v>
      </x:c>
      <x:c r="B33" s="9" t="str">
        <x:v>12:00 PM</x:v>
      </x:c>
      <x:c r="C33" s="2" t="str">
        <x:v>Akron</x:v>
      </x:c>
      <x:c r="D33" s="11" t="n">
        <x:f>Q33</x:f>
        <x:v>1.9683170384999997</x:v>
      </x:c>
      <x:c r="E33" s="2" t="str">
        <x:v>Kent State</x:v>
      </x:c>
      <x:c r="F33" s="11" t="n">
        <x:f>R33</x:f>
        <x:v>1.9537675769999994</x:v>
      </x:c>
      <x:c r="G33" s="14" t="str">
        <x:f>IF(Q33&gt;R33,C33,IF(R33&gt;Q33,E33,"No SOS edge"))</x:f>
        <x:v>Akron</x:v>
      </x:c>
      <x:c r="H33" s="2" t="str">
        <x:v>Kent, OH</x:v>
      </x:c>
      <x:c r="I33" s="2" t="str">
        <x:v>Zoeller Field at Dix Stadium</x:v>
      </x:c>
      <x:c r="J33" s="12" t="n">
        <x:f>ABS(Q33-R33)</x:f>
        <x:v>0.01454946150000036</x:v>
      </x:c>
      <x:c r="K33" s="2" t="str">
        <x:v>Pregame selection</x:v>
      </x:c>
      <x:c r="L33" s="2" t="str">
        <x:v>FBS</x:v>
      </x:c>
      <x:c r="M33" s="2" t="str">
        <x:v>No</x:v>
      </x:c>
      <x:c r="N33" s="2" t="str">
        <x:v>No</x:v>
      </x:c>
      <x:c r="O33" s="2" t="str">
        <x:v>Displayed scores round alike; selection uses unrounded SOS.</x:v>
      </x:c>
      <x:c r="P33" s="2" t="str">
        <x:v>https://www.espn.com/college-football/game/_/gameId/401866446/akron-kent-state</x:v>
      </x:c>
      <x:c r="Q33" s="13" t="n">
        <x:f>'School Baselines'!H4</x:f>
        <x:v>1.9683170384999997</x:v>
      </x:c>
      <x:c r="R33" s="13" t="n">
        <x:f>'School Baselines'!H102</x:f>
        <x:v>1.9537675769999994</x:v>
      </x:c>
      <x:c r="S33" s="2" t="str">
        <x:v>401866446</x:v>
      </x:c>
      <x:c r="T33" s="2" t="str">
        <x:v>Scheduled</x:v>
      </x:c>
      <x:c r="U33" s="2" t="str">
        <x:v>No</x:v>
      </x:c>
    </x:row>
    <x:row r="34" ht="24" customHeight="1">
      <x:c r="A34" s="8" t="d">
        <x:v>2026-10-24T00:00:00.000Z</x:v>
      </x:c>
      <x:c r="B34" s="9" t="str">
        <x:v>12:00 PM</x:v>
      </x:c>
      <x:c r="C34" s="2" t="str">
        <x:v>Baylor</x:v>
      </x:c>
      <x:c r="D34" s="11" t="n">
        <x:f>Q34</x:f>
        <x:v>7.375205721612383</x:v>
      </x:c>
      <x:c r="E34" s="2" t="str">
        <x:v>Kansas</x:v>
      </x:c>
      <x:c r="F34" s="11" t="n">
        <x:f>R34</x:f>
        <x:v>5.0528553672861465</x:v>
      </x:c>
      <x:c r="G34" s="14" t="str">
        <x:f>IF(Q34&gt;R34,C34,IF(R34&gt;Q34,E34,"No SOS edge"))</x:f>
        <x:v>Baylor</x:v>
      </x:c>
      <x:c r="H34" s="2" t="str">
        <x:v>Lawrence, KS</x:v>
      </x:c>
      <x:c r="I34" s="2" t="str">
        <x:v>David Booth Kansas Memorial Stadium</x:v>
      </x:c>
      <x:c r="J34" s="12" t="n">
        <x:f>ABS(Q34-R34)</x:f>
        <x:v>2.322350354326237</x:v>
      </x:c>
      <x:c r="K34" s="2" t="str">
        <x:v>Pregame selection</x:v>
      </x:c>
      <x:c r="L34" s="2" t="str">
        <x:v>FBS</x:v>
      </x:c>
      <x:c r="M34" s="2" t="str">
        <x:v>No</x:v>
      </x:c>
      <x:c r="N34" s="2" t="str">
        <x:v>No</x:v>
      </x:c>
      <x:c r="O34" s="2" t="str"/>
      <x:c r="P34" s="2" t="str">
        <x:v>https://www.espn.com/college-football/game/_/gameId/401856834/baylor-kansas</x:v>
      </x:c>
      <x:c r="Q34" s="13" t="n">
        <x:f>'School Baselines'!H20</x:f>
        <x:v>7.375205721612383</x:v>
      </x:c>
      <x:c r="R34" s="13" t="n">
        <x:f>'School Baselines'!H99</x:f>
        <x:v>5.0528553672861465</x:v>
      </x:c>
      <x:c r="S34" s="2" t="str">
        <x:v>401856834</x:v>
      </x:c>
      <x:c r="T34" s="2" t="str">
        <x:v>Scheduled</x:v>
      </x:c>
      <x:c r="U34" s="2" t="str">
        <x:v>No</x:v>
      </x:c>
    </x:row>
    <x:row r="35" ht="24" customHeight="1">
      <x:c r="A35" s="8" t="d">
        <x:v>2026-10-24T00:00:00.000Z</x:v>
      </x:c>
      <x:c r="B35" s="9" t="str">
        <x:v>12:00 PM</x:v>
      </x:c>
      <x:c r="C35" s="2" t="str">
        <x:v>Bucknell</x:v>
      </x:c>
      <x:c r="D35" s="11" t="n">
        <x:f>Q35</x:f>
        <x:v>3.2407825572103492</x:v>
      </x:c>
      <x:c r="E35" s="2" t="str">
        <x:v>Holy Cross</x:v>
      </x:c>
      <x:c r="F35" s="11" t="n">
        <x:f>R35</x:f>
        <x:v>1.7012205760499994</x:v>
      </x:c>
      <x:c r="G35" s="14" t="str">
        <x:f>IF(Q35&gt;R35,C35,IF(R35&gt;Q35,E35,"No SOS edge"))</x:f>
        <x:v>Bucknell</x:v>
      </x:c>
      <x:c r="H35" s="2" t="str">
        <x:v>Worcester, MA</x:v>
      </x:c>
      <x:c r="I35" s="2" t="str">
        <x:v>Fitton Field</x:v>
      </x:c>
      <x:c r="J35" s="12" t="n">
        <x:f>ABS(Q35-R35)</x:f>
        <x:v>1.5395619811603498</x:v>
      </x:c>
      <x:c r="K35" s="2" t="str">
        <x:v>Pregame selection</x:v>
      </x:c>
      <x:c r="L35" s="2" t="str">
        <x:v>FCS</x:v>
      </x:c>
      <x:c r="M35" s="2" t="str">
        <x:v>No</x:v>
      </x:c>
      <x:c r="N35" s="2" t="str">
        <x:v>No</x:v>
      </x:c>
      <x:c r="O35" s="2" t="str"/>
      <x:c r="P35" s="2" t="str">
        <x:v>https://www.espn.com/college-football/game/_/gameId/401867994/bucknell-holy-cross</x:v>
      </x:c>
      <x:c r="Q35" s="13" t="n">
        <x:f>'School Baselines'!H27</x:f>
        <x:v>3.2407825572103492</x:v>
      </x:c>
      <x:c r="R35" s="13" t="n">
        <x:f>'School Baselines'!H83</x:f>
        <x:v>1.7012205760499994</x:v>
      </x:c>
      <x:c r="S35" s="2" t="str">
        <x:v>401867994</x:v>
      </x:c>
      <x:c r="T35" s="2" t="str">
        <x:v>Scheduled</x:v>
      </x:c>
      <x:c r="U35" s="2" t="str">
        <x:v>No</x:v>
      </x:c>
    </x:row>
    <x:row r="36" ht="24" customHeight="1">
      <x:c r="A36" s="8" t="d">
        <x:v>2026-10-24T00:00:00.000Z</x:v>
      </x:c>
      <x:c r="B36" s="9" t="str">
        <x:v>12:00 PM</x:v>
      </x:c>
      <x:c r="C36" s="2" t="str">
        <x:v>Butler</x:v>
      </x:c>
      <x:c r="D36" s="11" t="n">
        <x:f>Q36</x:f>
        <x:v>3.87152035395098</x:v>
      </x:c>
      <x:c r="E36" s="2" t="str">
        <x:v>Drake</x:v>
      </x:c>
      <x:c r="F36" s="11" t="n">
        <x:f>R36</x:f>
        <x:v>4.653015130735855</x:v>
      </x:c>
      <x:c r="G36" s="14" t="str">
        <x:f>IF(Q36&gt;R36,C36,IF(R36&gt;Q36,E36,"No SOS edge"))</x:f>
        <x:v>Drake</x:v>
      </x:c>
      <x:c r="H36" s="2" t="str">
        <x:v>Des Moines, IA</x:v>
      </x:c>
      <x:c r="I36" s="2" t="str">
        <x:v>Drake Stadium (IA)</x:v>
      </x:c>
      <x:c r="J36" s="12" t="n">
        <x:f>ABS(Q36-R36)</x:f>
        <x:v>0.781494776784875</x:v>
      </x:c>
      <x:c r="K36" s="2" t="str">
        <x:v>Pregame selection</x:v>
      </x:c>
      <x:c r="L36" s="2" t="str">
        <x:v>FCS</x:v>
      </x:c>
      <x:c r="M36" s="2" t="str">
        <x:v>No</x:v>
      </x:c>
      <x:c r="N36" s="2" t="str">
        <x:v>No</x:v>
      </x:c>
      <x:c r="O36" s="2" t="str"/>
      <x:c r="P36" s="2" t="str">
        <x:v>https://www.espn.com/college-football/game/_/gameId/401868214/butler-drake</x:v>
      </x:c>
      <x:c r="Q36" s="13" t="n">
        <x:f>'School Baselines'!H29</x:f>
        <x:v>3.87152035395098</x:v>
      </x:c>
      <x:c r="R36" s="13" t="n">
        <x:f>'School Baselines'!H54</x:f>
        <x:v>4.653015130735855</x:v>
      </x:c>
      <x:c r="S36" s="2" t="str">
        <x:v>401868214</x:v>
      </x:c>
      <x:c r="T36" s="2" t="str">
        <x:v>Scheduled</x:v>
      </x:c>
      <x:c r="U36" s="2" t="str">
        <x:v>No</x:v>
      </x:c>
    </x:row>
    <x:row r="37" ht="24" customHeight="1">
      <x:c r="A37" s="8" t="d">
        <x:v>2026-10-24T00:00:00.000Z</x:v>
      </x:c>
      <x:c r="B37" s="9" t="str">
        <x:v>12:00 PM</x:v>
      </x:c>
      <x:c r="C37" s="2" t="str">
        <x:v>Campbell</x:v>
      </x:c>
      <x:c r="D37" s="11" t="n">
        <x:f>Q37</x:f>
        <x:v>6.604359267150936</x:v>
      </x:c>
      <x:c r="E37" s="2" t="str">
        <x:v>Maine</x:v>
      </x:c>
      <x:c r="F37" s="11" t="n">
        <x:f>R37</x:f>
        <x:v>1.9166969314499993</x:v>
      </x:c>
      <x:c r="G37" s="14" t="str">
        <x:f>IF(Q37&gt;R37,C37,IF(R37&gt;Q37,E37,"No SOS edge"))</x:f>
        <x:v>Campbell</x:v>
      </x:c>
      <x:c r="H37" s="2" t="str">
        <x:v>Orono, ME</x:v>
      </x:c>
      <x:c r="I37" s="2" t="str">
        <x:v>Harold Alfond Sports Stadium</x:v>
      </x:c>
      <x:c r="J37" s="12" t="n">
        <x:f>ABS(Q37-R37)</x:f>
        <x:v>4.687662335700937</x:v>
      </x:c>
      <x:c r="K37" s="2" t="str">
        <x:v>Pregame selection</x:v>
      </x:c>
      <x:c r="L37" s="2" t="str">
        <x:v>FCS</x:v>
      </x:c>
      <x:c r="M37" s="2" t="str">
        <x:v>No</x:v>
      </x:c>
      <x:c r="N37" s="2" t="str">
        <x:v>No</x:v>
      </x:c>
      <x:c r="O37" s="2" t="str"/>
      <x:c r="P37" s="2" t="str">
        <x:v>https://www.espn.com/college-football/game/_/gameId/401866671/campbell-maine</x:v>
      </x:c>
      <x:c r="Q37" s="13" t="n">
        <x:f>'School Baselines'!H33</x:f>
        <x:v>6.604359267150936</x:v>
      </x:c>
      <x:c r="R37" s="13" t="n">
        <x:f>'School Baselines'!H114</x:f>
        <x:v>1.9166969314499993</x:v>
      </x:c>
      <x:c r="S37" s="2" t="str">
        <x:v>401866671</x:v>
      </x:c>
      <x:c r="T37" s="2" t="str">
        <x:v>Scheduled</x:v>
      </x:c>
      <x:c r="U37" s="2" t="str">
        <x:v>No</x:v>
      </x:c>
    </x:row>
    <x:row r="38" ht="24" customHeight="1">
      <x:c r="A38" s="8" t="d">
        <x:v>2026-10-24T00:00:00.000Z</x:v>
      </x:c>
      <x:c r="B38" s="9" t="str">
        <x:v>12:00 PM</x:v>
      </x:c>
      <x:c r="C38" s="2" t="str">
        <x:v>Jackson State</x:v>
      </x:c>
      <x:c r="D38" s="11" t="n">
        <x:f>Q38</x:f>
        <x:v>7.170703676844978</x:v>
      </x:c>
      <x:c r="E38" s="2" t="str">
        <x:v>Bethune–Cookman</x:v>
      </x:c>
      <x:c r="F38" s="11" t="n">
        <x:f>R38</x:f>
        <x:v>6.177734231839423</x:v>
      </x:c>
      <x:c r="G38" s="14" t="str">
        <x:f>IF(Q38&gt;R38,C38,IF(R38&gt;Q38,E38,"No SOS edge"))</x:f>
        <x:v>Jackson State</x:v>
      </x:c>
      <x:c r="H38" s="2" t="str">
        <x:v>Daytona Beach, FL</x:v>
      </x:c>
      <x:c r="I38" s="2" t="str">
        <x:v>Daytona Stadium</x:v>
      </x:c>
      <x:c r="J38" s="12" t="n">
        <x:f>ABS(Q38-R38)</x:f>
        <x:v>0.9929694450055546</x:v>
      </x:c>
      <x:c r="K38" s="2" t="str">
        <x:v>Pregame selection</x:v>
      </x:c>
      <x:c r="L38" s="2" t="str">
        <x:v>FCS</x:v>
      </x:c>
      <x:c r="M38" s="2" t="str">
        <x:v>No</x:v>
      </x:c>
      <x:c r="N38" s="2" t="str">
        <x:v>No</x:v>
      </x:c>
      <x:c r="O38" s="2" t="str"/>
      <x:c r="P38" s="2" t="str">
        <x:v>https://www.espn.com/college-football/game/_/gameId/401868944/jackson-st-bethune</x:v>
      </x:c>
      <x:c r="Q38" s="13" t="n">
        <x:f>'School Baselines'!H96</x:f>
        <x:v>7.170703676844978</x:v>
      </x:c>
      <x:c r="R38" s="13" t="n">
        <x:f>'School Baselines'!H21</x:f>
        <x:v>6.177734231839423</x:v>
      </x:c>
      <x:c r="S38" s="2" t="str">
        <x:v>401868944</x:v>
      </x:c>
      <x:c r="T38" s="2" t="str">
        <x:v>Scheduled</x:v>
      </x:c>
      <x:c r="U38" s="2" t="str">
        <x:v>No</x:v>
      </x:c>
    </x:row>
    <x:row r="39" ht="24" customHeight="1">
      <x:c r="A39" s="8" t="d">
        <x:v>2026-10-24T00:00:00.000Z</x:v>
      </x:c>
      <x:c r="B39" s="9" t="str">
        <x:v>12:00 PM</x:v>
      </x:c>
      <x:c r="C39" s="2" t="str">
        <x:v>Lafayette</x:v>
      </x:c>
      <x:c r="D39" s="11" t="n">
        <x:f>Q39</x:f>
        <x:v>2.948925602372944</x:v>
      </x:c>
      <x:c r="E39" s="2" t="str">
        <x:v>Fordham</x:v>
      </x:c>
      <x:c r="F39" s="11" t="n">
        <x:f>R39</x:f>
        <x:v>2.8356907477312303</x:v>
      </x:c>
      <x:c r="G39" s="14" t="str">
        <x:f>IF(Q39&gt;R39,C39,IF(R39&gt;Q39,E39,"No SOS edge"))</x:f>
        <x:v>Lafayette</x:v>
      </x:c>
      <x:c r="H39" s="2" t="str">
        <x:v>Bronx, NY</x:v>
      </x:c>
      <x:c r="I39" s="2" t="str">
        <x:v>Moglia Stadium at Jack Coffey Field</x:v>
      </x:c>
      <x:c r="J39" s="12" t="n">
        <x:f>ABS(Q39-R39)</x:f>
        <x:v>0.11323485464171368</x:v>
      </x:c>
      <x:c r="K39" s="2" t="str">
        <x:v>Pregame selection</x:v>
      </x:c>
      <x:c r="L39" s="2" t="str">
        <x:v>FCS</x:v>
      </x:c>
      <x:c r="M39" s="2" t="str">
        <x:v>No</x:v>
      </x:c>
      <x:c r="N39" s="2" t="str">
        <x:v>No</x:v>
      </x:c>
      <x:c r="O39" s="2" t="str"/>
      <x:c r="P39" s="2" t="str">
        <x:v>https://www.espn.com/college-football/game/_/gameId/401868013/lafayette-fordham</x:v>
      </x:c>
      <x:c r="Q39" s="13" t="n">
        <x:f>'School Baselines'!H104</x:f>
        <x:v>2.948925602372944</x:v>
      </x:c>
      <x:c r="R39" s="13" t="n">
        <x:f>'School Baselines'!H70</x:f>
        <x:v>2.8356907477312303</x:v>
      </x:c>
      <x:c r="S39" s="2" t="str">
        <x:v>401868013</x:v>
      </x:c>
      <x:c r="T39" s="2" t="str">
        <x:v>Scheduled</x:v>
      </x:c>
      <x:c r="U39" s="2" t="str">
        <x:v>No</x:v>
      </x:c>
    </x:row>
    <x:row r="40" ht="24" customHeight="1">
      <x:c r="A40" s="8" t="d">
        <x:v>2026-10-24T00:00:00.000Z</x:v>
      </x:c>
      <x:c r="B40" s="9" t="str">
        <x:v>12:00 PM</x:v>
      </x:c>
      <x:c r="C40" s="2" t="str">
        <x:v>Miami (OH)</x:v>
      </x:c>
      <x:c r="D40" s="11" t="n">
        <x:f>Q40</x:f>
        <x:v>3.554716312320244</x:v>
      </x:c>
      <x:c r="E40" s="2" t="str">
        <x:v>Central Michigan</x:v>
      </x:c>
      <x:c r="F40" s="11" t="n">
        <x:f>R40</x:f>
        <x:v>2.7618206710061384</x:v>
      </x:c>
      <x:c r="G40" s="14" t="str">
        <x:f>IF(Q40&gt;R40,C40,IF(R40&gt;Q40,E40,"No SOS edge"))</x:f>
        <x:v>Miami (OH)</x:v>
      </x:c>
      <x:c r="H40" s="2" t="str">
        <x:v>Mount Pleasant, MI</x:v>
      </x:c>
      <x:c r="I40" s="2" t="str">
        <x:v>Kelly/Shorts Stadium</x:v>
      </x:c>
      <x:c r="J40" s="12" t="n">
        <x:f>ABS(Q40-R40)</x:f>
        <x:v>0.7928956413141055</x:v>
      </x:c>
      <x:c r="K40" s="2" t="str">
        <x:v>Pregame selection</x:v>
      </x:c>
      <x:c r="L40" s="2" t="str">
        <x:v>FBS</x:v>
      </x:c>
      <x:c r="M40" s="2" t="str">
        <x:v>No</x:v>
      </x:c>
      <x:c r="N40" s="2" t="str">
        <x:v>No</x:v>
      </x:c>
      <x:c r="O40" s="2" t="str"/>
      <x:c r="P40" s="2" t="str">
        <x:v>https://www.espn.com/college-football/game/_/gameId/401866476/miami-oh-c-michigan</x:v>
      </x:c>
      <x:c r="Q40" s="13" t="n">
        <x:f>'School Baselines'!H124</x:f>
        <x:v>3.554716312320244</x:v>
      </x:c>
      <x:c r="R40" s="13" t="n">
        <x:f>'School Baselines'!H36</x:f>
        <x:v>2.7618206710061384</x:v>
      </x:c>
      <x:c r="S40" s="2" t="str">
        <x:v>401866476</x:v>
      </x:c>
      <x:c r="T40" s="2" t="str">
        <x:v>Scheduled</x:v>
      </x:c>
      <x:c r="U40" s="2" t="str">
        <x:v>No</x:v>
      </x:c>
    </x:row>
    <x:row r="41" ht="24" customHeight="1">
      <x:c r="A41" s="8" t="d">
        <x:v>2026-10-24T00:00:00.000Z</x:v>
      </x:c>
      <x:c r="B41" s="9" t="str">
        <x:v>12:00 PM</x:v>
      </x:c>
      <x:c r="C41" s="2" t="str">
        <x:v>Presbyterian</x:v>
      </x:c>
      <x:c r="D41" s="11" t="n">
        <x:f>Q41</x:f>
        <x:v>7.020015353162341</x:v>
      </x:c>
      <x:c r="E41" s="2" t="str">
        <x:v>Valparaiso</x:v>
      </x:c>
      <x:c r="F41" s="11" t="n">
        <x:f>R41</x:f>
        <x:v>2.729277283239396</x:v>
      </x:c>
      <x:c r="G41" s="14" t="str">
        <x:f>IF(Q41&gt;R41,C41,IF(R41&gt;Q41,E41,"No SOS edge"))</x:f>
        <x:v>Presbyterian</x:v>
      </x:c>
      <x:c r="H41" s="2" t="str">
        <x:v>Valparaiso, IN</x:v>
      </x:c>
      <x:c r="I41" s="2" t="str">
        <x:v>Brown Field</x:v>
      </x:c>
      <x:c r="J41" s="12" t="n">
        <x:f>ABS(Q41-R41)</x:f>
        <x:v>4.290738069922945</x:v>
      </x:c>
      <x:c r="K41" s="2" t="str">
        <x:v>Pregame selection</x:v>
      </x:c>
      <x:c r="L41" s="2" t="str">
        <x:v>FCS</x:v>
      </x:c>
      <x:c r="M41" s="2" t="str">
        <x:v>No</x:v>
      </x:c>
      <x:c r="N41" s="2" t="str">
        <x:v>No</x:v>
      </x:c>
      <x:c r="O41" s="2" t="str"/>
      <x:c r="P41" s="2" t="str">
        <x:v>https://www.espn.com/college-football/game/_/gameId/401868278/presbyterian-valparaiso</x:v>
      </x:c>
      <x:c r="Q41" s="13" t="n">
        <x:f>'School Baselines'!H176</x:f>
        <x:v>7.020015353162341</x:v>
      </x:c>
      <x:c r="R41" s="13" t="n">
        <x:f>'School Baselines'!H244</x:f>
        <x:v>2.729277283239396</x:v>
      </x:c>
      <x:c r="S41" s="2" t="str">
        <x:v>401868278</x:v>
      </x:c>
      <x:c r="T41" s="2" t="str">
        <x:v>Scheduled</x:v>
      </x:c>
      <x:c r="U41" s="2" t="str">
        <x:v>No</x:v>
      </x:c>
    </x:row>
    <x:row r="42" ht="24" customHeight="1">
      <x:c r="A42" s="8" t="d">
        <x:v>2026-10-24T00:00:00.000Z</x:v>
      </x:c>
      <x:c r="B42" s="9" t="str">
        <x:v>12:30 PM</x:v>
      </x:c>
      <x:c r="C42" s="2" t="str">
        <x:v>Dartmouth</x:v>
      </x:c>
      <x:c r="D42" s="11" t="n">
        <x:f>Q42</x:f>
        <x:v>1.8718182104999996</x:v>
      </x:c>
      <x:c r="E42" s="2" t="str">
        <x:v>Columbia</x:v>
      </x:c>
      <x:c r="F42" s="11" t="n">
        <x:f>R42</x:f>
        <x:v>2.5250829185175223</x:v>
      </x:c>
      <x:c r="G42" s="14" t="str">
        <x:f>IF(Q42&gt;R42,C42,IF(R42&gt;Q42,E42,"No SOS edge"))</x:f>
        <x:v>Columbia</x:v>
      </x:c>
      <x:c r="H42" s="2" t="str">
        <x:v>New York, NY</x:v>
      </x:c>
      <x:c r="I42" s="2" t="str">
        <x:v>Lawrence A. Wien Stadium</x:v>
      </x:c>
      <x:c r="J42" s="12" t="n">
        <x:f>ABS(Q42-R42)</x:f>
        <x:v>0.6532647080175227</x:v>
      </x:c>
      <x:c r="K42" s="2" t="str">
        <x:v>Pregame selection</x:v>
      </x:c>
      <x:c r="L42" s="2" t="str">
        <x:v>FCS</x:v>
      </x:c>
      <x:c r="M42" s="2" t="str">
        <x:v>No</x:v>
      </x:c>
      <x:c r="N42" s="2" t="str">
        <x:v>No</x:v>
      </x:c>
      <x:c r="O42" s="2" t="str"/>
      <x:c r="P42" s="2" t="str">
        <x:v>https://www.espn.com/college-football/game/_/gameId/401867822/dartmouth-columbia</x:v>
      </x:c>
      <x:c r="Q42" s="13" t="n">
        <x:f>'School Baselines'!H49</x:f>
        <x:v>1.8718182104999996</x:v>
      </x:c>
      <x:c r="R42" s="13" t="n">
        <x:f>'School Baselines'!H47</x:f>
        <x:v>2.5250829185175223</x:v>
      </x:c>
      <x:c r="S42" s="2" t="str">
        <x:v>401867822</x:v>
      </x:c>
      <x:c r="T42" s="2" t="str">
        <x:v>Scheduled</x:v>
      </x:c>
      <x:c r="U42" s="2" t="str">
        <x:v>No</x:v>
      </x:c>
    </x:row>
    <x:row r="43" ht="24" customHeight="1">
      <x:c r="A43" s="8" t="d">
        <x:v>2026-10-24T00:00:00.000Z</x:v>
      </x:c>
      <x:c r="B43" s="9" t="str">
        <x:v>12:30 PM</x:v>
      </x:c>
      <x:c r="C43" s="2" t="str">
        <x:v>East Tennessee State</x:v>
      </x:c>
      <x:c r="D43" s="11" t="n">
        <x:f>Q43</x:f>
        <x:v>5.115487276842157</x:v>
      </x:c>
      <x:c r="E43" s="2" t="str">
        <x:v>VMI</x:v>
      </x:c>
      <x:c r="F43" s="11" t="n">
        <x:f>R43</x:f>
        <x:v>4.0274334751302785</x:v>
      </x:c>
      <x:c r="G43" s="14" t="str">
        <x:f>IF(Q43&gt;R43,C43,IF(R43&gt;Q43,E43,"No SOS edge"))</x:f>
        <x:v>East Tennessee State</x:v>
      </x:c>
      <x:c r="H43" s="2" t="str">
        <x:v>Lexington, VA</x:v>
      </x:c>
      <x:c r="I43" s="2" t="str">
        <x:v>Foster Stadium</x:v>
      </x:c>
      <x:c r="J43" s="12" t="n">
        <x:f>ABS(Q43-R43)</x:f>
        <x:v>1.0880538017118786</x:v>
      </x:c>
      <x:c r="K43" s="2" t="str">
        <x:v>Pregame selection</x:v>
      </x:c>
      <x:c r="L43" s="2" t="str">
        <x:v>FCS</x:v>
      </x:c>
      <x:c r="M43" s="2" t="str">
        <x:v>No</x:v>
      </x:c>
      <x:c r="N43" s="2" t="str">
        <x:v>No</x:v>
      </x:c>
      <x:c r="O43" s="2" t="str"/>
      <x:c r="P43" s="2" t="str">
        <x:v>https://www.espn.com/college-football/game/_/gameId/401868348/etsu-vmi</x:v>
      </x:c>
      <x:c r="Q43" s="13" t="n">
        <x:f>'School Baselines'!H58</x:f>
        <x:v>5.115487276842157</x:v>
      </x:c>
      <x:c r="R43" s="13" t="n">
        <x:f>'School Baselines'!H249</x:f>
        <x:v>4.0274334751302785</x:v>
      </x:c>
      <x:c r="S43" s="2" t="str">
        <x:v>401868348</x:v>
      </x:c>
      <x:c r="T43" s="2" t="str">
        <x:v>Scheduled</x:v>
      </x:c>
      <x:c r="U43" s="2" t="str">
        <x:v>No</x:v>
      </x:c>
    </x:row>
    <x:row r="44" ht="24" customHeight="1">
      <x:c r="A44" s="8" t="d">
        <x:v>2026-10-24T00:00:00.000Z</x:v>
      </x:c>
      <x:c r="B44" s="9" t="str">
        <x:v>12:30 PM</x:v>
      </x:c>
      <x:c r="C44" s="2" t="str">
        <x:v>Norfolk State</x:v>
      </x:c>
      <x:c r="D44" s="11" t="n">
        <x:f>Q44</x:f>
        <x:v>3.3246615536022137</x:v>
      </x:c>
      <x:c r="E44" s="2" t="str">
        <x:v>South Carolina State</x:v>
      </x:c>
      <x:c r="F44" s="11" t="n">
        <x:f>R44</x:f>
        <x:v>7.616560203266572</x:v>
      </x:c>
      <x:c r="G44" s="14" t="str">
        <x:f>IF(Q44&gt;R44,C44,IF(R44&gt;Q44,E44,"No SOS edge"))</x:f>
        <x:v>South Carolina State</x:v>
      </x:c>
      <x:c r="H44" s="2" t="str">
        <x:v>Orangeburg, SC</x:v>
      </x:c>
      <x:c r="I44" s="2" t="str">
        <x:v>Oliver C. Dawson Stadium</x:v>
      </x:c>
      <x:c r="J44" s="12" t="n">
        <x:f>ABS(Q44-R44)</x:f>
        <x:v>4.2918986496643585</x:v>
      </x:c>
      <x:c r="K44" s="2" t="str">
        <x:v>Pregame selection</x:v>
      </x:c>
      <x:c r="L44" s="2" t="str">
        <x:v>FCS</x:v>
      </x:c>
      <x:c r="M44" s="2" t="str">
        <x:v>No</x:v>
      </x:c>
      <x:c r="N44" s="2" t="str">
        <x:v>No</x:v>
      </x:c>
      <x:c r="O44" s="2" t="str"/>
      <x:c r="P44" s="2" t="str">
        <x:v>https://www.espn.com/college-football/game/_/gameId/401867975/norfolk-st-sc-state</x:v>
      </x:c>
      <x:c r="Q44" s="13" t="n">
        <x:f>'School Baselines'!H148</x:f>
        <x:v>3.3246615536022137</x:v>
      </x:c>
      <x:c r="R44" s="13" t="n">
        <x:f>'School Baselines'!H194</x:f>
        <x:v>7.616560203266572</x:v>
      </x:c>
      <x:c r="S44" s="2" t="str">
        <x:v>401867975</x:v>
      </x:c>
      <x:c r="T44" s="2" t="str">
        <x:v>Scheduled</x:v>
      </x:c>
      <x:c r="U44" s="2" t="str">
        <x:v>No</x:v>
      </x:c>
    </x:row>
    <x:row r="45" ht="24" customHeight="1">
      <x:c r="A45" s="8" t="d">
        <x:v>2026-10-24T00:00:00.000Z</x:v>
      </x:c>
      <x:c r="B45" s="9" t="str">
        <x:v>1:00 PM</x:v>
      </x:c>
      <x:c r="C45" s="2" t="str">
        <x:v>Colgate</x:v>
      </x:c>
      <x:c r="D45" s="11" t="n">
        <x:f>Q45</x:f>
        <x:v>1.7350459755000003</x:v>
      </x:c>
      <x:c r="E45" s="2" t="str">
        <x:v>Richmond</x:v>
      </x:c>
      <x:c r="F45" s="11" t="n">
        <x:f>R45</x:f>
        <x:v>4.3291223576104585</x:v>
      </x:c>
      <x:c r="G45" s="14" t="str">
        <x:f>IF(Q45&gt;R45,C45,IF(R45&gt;Q45,E45,"No SOS edge"))</x:f>
        <x:v>Richmond</x:v>
      </x:c>
      <x:c r="H45" s="2" t="str">
        <x:v>Richmond, VA</x:v>
      </x:c>
      <x:c r="I45" s="2" t="str">
        <x:v>Robins Stadium</x:v>
      </x:c>
      <x:c r="J45" s="12" t="n">
        <x:f>ABS(Q45-R45)</x:f>
        <x:v>2.594076382110458</x:v>
      </x:c>
      <x:c r="K45" s="2" t="str">
        <x:v>Pregame selection</x:v>
      </x:c>
      <x:c r="L45" s="2" t="str">
        <x:v>FCS</x:v>
      </x:c>
      <x:c r="M45" s="2" t="str">
        <x:v>No</x:v>
      </x:c>
      <x:c r="N45" s="2" t="str">
        <x:v>No</x:v>
      </x:c>
      <x:c r="O45" s="2" t="str"/>
      <x:c r="P45" s="2" t="str">
        <x:v>https://www.espn.com/college-football/game/_/gameId/401868003/colgate-richmond</x:v>
      </x:c>
      <x:c r="Q45" s="13" t="n">
        <x:f>'School Baselines'!H44</x:f>
        <x:v>1.7350459755000003</x:v>
      </x:c>
      <x:c r="R45" s="13" t="n">
        <x:f>'School Baselines'!H181</x:f>
        <x:v>4.3291223576104585</x:v>
      </x:c>
      <x:c r="S45" s="2" t="str">
        <x:v>401868003</x:v>
      </x:c>
      <x:c r="T45" s="2" t="str">
        <x:v>Scheduled</x:v>
      </x:c>
      <x:c r="U45" s="2" t="str">
        <x:v>No</x:v>
      </x:c>
    </x:row>
    <x:row r="46" ht="24" customHeight="1">
      <x:c r="A46" s="8" t="d">
        <x:v>2026-10-24T00:00:00.000Z</x:v>
      </x:c>
      <x:c r="B46" s="9" t="str">
        <x:v>1:00 PM</x:v>
      </x:c>
      <x:c r="C46" s="2" t="str">
        <x:v>Mercyhurst Lakers</x:v>
      </x:c>
      <x:c r="D46" s="11" t="n">
        <x:f>Q46</x:f>
        <x:v>2.8566040468247467</x:v>
      </x:c>
      <x:c r="E46" s="2" t="str">
        <x:v>Robert Morris</x:v>
      </x:c>
      <x:c r="F46" s="11" t="n">
        <x:f>R46</x:f>
        <x:v>3.002075422102781</x:v>
      </x:c>
      <x:c r="G46" s="14" t="str">
        <x:f>IF(Q46&gt;R46,C46,IF(R46&gt;Q46,E46,"No SOS edge"))</x:f>
        <x:v>Robert Morris</x:v>
      </x:c>
      <x:c r="H46" s="2" t="str">
        <x:v>Moon Township, PA</x:v>
      </x:c>
      <x:c r="I46" s="2" t="str">
        <x:v>Joe Walton Stadium</x:v>
      </x:c>
      <x:c r="J46" s="12" t="n">
        <x:f>ABS(Q46-R46)</x:f>
        <x:v>0.14547137527803455</x:v>
      </x:c>
      <x:c r="K46" s="2" t="str">
        <x:v>Pregame selection</x:v>
      </x:c>
      <x:c r="L46" s="2" t="str">
        <x:v>FCS</x:v>
      </x:c>
      <x:c r="M46" s="2" t="str">
        <x:v>No</x:v>
      </x:c>
      <x:c r="N46" s="2" t="str">
        <x:v>No</x:v>
      </x:c>
      <x:c r="O46" s="2" t="str"/>
      <x:c r="P46" s="2" t="str">
        <x:v>https://www.espn.com/college-football/game/_/gameId/401867921/mercyhurst-robert-morris</x:v>
      </x:c>
      <x:c r="Q46" s="13" t="n">
        <x:f>'School Baselines'!H121</x:f>
        <x:v>2.8566040468247467</x:v>
      </x:c>
      <x:c r="R46" s="13" t="n">
        <x:f>'School Baselines'!H182</x:f>
        <x:v>3.002075422102781</x:v>
      </x:c>
      <x:c r="S46" s="2" t="str">
        <x:v>401867921</x:v>
      </x:c>
      <x:c r="T46" s="2" t="str">
        <x:v>Scheduled</x:v>
      </x:c>
      <x:c r="U46" s="2" t="str">
        <x:v>No</x:v>
      </x:c>
    </x:row>
    <x:row r="47" ht="24" customHeight="1">
      <x:c r="A47" s="8" t="d">
        <x:v>2026-10-24T00:00:00.000Z</x:v>
      </x:c>
      <x:c r="B47" s="9" t="str">
        <x:v>1:00 PM</x:v>
      </x:c>
      <x:c r="C47" s="2" t="str">
        <x:v>Monmouth</x:v>
      </x:c>
      <x:c r="D47" s="11" t="n">
        <x:f>Q47</x:f>
        <x:v>2.6820633224468837</x:v>
      </x:c>
      <x:c r="E47" s="2" t="str">
        <x:v>Hampton</x:v>
      </x:c>
      <x:c r="F47" s="11" t="n">
        <x:f>R47</x:f>
        <x:v>3.29376427774656</x:v>
      </x:c>
      <x:c r="G47" s="14" t="str">
        <x:f>IF(Q47&gt;R47,C47,IF(R47&gt;Q47,E47,"No SOS edge"))</x:f>
        <x:v>Hampton</x:v>
      </x:c>
      <x:c r="H47" s="2" t="str">
        <x:v>Hampton, VA</x:v>
      </x:c>
      <x:c r="I47" s="2" t="str">
        <x:v>Armstrong Stadium</x:v>
      </x:c>
      <x:c r="J47" s="12" t="n">
        <x:f>ABS(Q47-R47)</x:f>
        <x:v>0.6117009552996762</x:v>
      </x:c>
      <x:c r="K47" s="2" t="str">
        <x:v>Pregame selection</x:v>
      </x:c>
      <x:c r="L47" s="2" t="str">
        <x:v>FCS</x:v>
      </x:c>
      <x:c r="M47" s="2" t="str">
        <x:v>No</x:v>
      </x:c>
      <x:c r="N47" s="2" t="str">
        <x:v>No</x:v>
      </x:c>
      <x:c r="O47" s="2" t="str"/>
      <x:c r="P47" s="2" t="str">
        <x:v>https://www.espn.com/college-football/game/_/gameId/401866673/monmouth-hampton</x:v>
      </x:c>
      <x:c r="Q47" s="13" t="n">
        <x:f>'School Baselines'!H133</x:f>
        <x:v>2.6820633224468837</x:v>
      </x:c>
      <x:c r="R47" s="13" t="n">
        <x:f>'School Baselines'!H80</x:f>
        <x:v>3.29376427774656</x:v>
      </x:c>
      <x:c r="S47" s="2" t="str">
        <x:v>401866673</x:v>
      </x:c>
      <x:c r="T47" s="2" t="str">
        <x:v>Scheduled</x:v>
      </x:c>
      <x:c r="U47" s="2" t="str">
        <x:v>No</x:v>
      </x:c>
    </x:row>
    <x:row r="48" ht="24" customHeight="1">
      <x:c r="A48" s="8" t="d">
        <x:v>2026-10-24T00:00:00.000Z</x:v>
      </x:c>
      <x:c r="B48" s="9" t="str">
        <x:v>1:00 PM</x:v>
      </x:c>
      <x:c r="C48" s="2" t="str">
        <x:v>North Dakota</x:v>
      </x:c>
      <x:c r="D48" s="11" t="n">
        <x:f>Q48</x:f>
        <x:v>1.6653246807499997</x:v>
      </x:c>
      <x:c r="E48" s="2" t="str">
        <x:v>South Dakota</x:v>
      </x:c>
      <x:c r="F48" s="11" t="n">
        <x:f>R48</x:f>
        <x:v>4.100485294674217</x:v>
      </x:c>
      <x:c r="G48" s="14" t="str">
        <x:f>IF(Q48&gt;R48,C48,IF(R48&gt;Q48,E48,"No SOS edge"))</x:f>
        <x:v>South Dakota</x:v>
      </x:c>
      <x:c r="H48" s="2" t="str">
        <x:v>Vermillion, SD</x:v>
      </x:c>
      <x:c r="I48" s="2" t="str">
        <x:v>The DakotaDome</x:v>
      </x:c>
      <x:c r="J48" s="12" t="n">
        <x:f>ABS(Q48-R48)</x:f>
        <x:v>2.435160613924218</x:v>
      </x:c>
      <x:c r="K48" s="2" t="str">
        <x:v>Pregame selection</x:v>
      </x:c>
      <x:c r="L48" s="2" t="str">
        <x:v>FCS</x:v>
      </x:c>
      <x:c r="M48" s="2" t="str">
        <x:v>No</x:v>
      </x:c>
      <x:c r="N48" s="2" t="str">
        <x:v>No</x:v>
      </x:c>
      <x:c r="O48" s="2" t="str"/>
      <x:c r="P48" s="2" t="str">
        <x:v>https://www.espn.com/college-football/game/_/gameId/401867879/north-dakota-south-dakota</x:v>
      </x:c>
      <x:c r="Q48" s="13" t="n">
        <x:f>'School Baselines'!H153</x:f>
        <x:v>1.6653246807499997</x:v>
      </x:c>
      <x:c r="R48" s="13" t="n">
        <x:f>'School Baselines'!H195</x:f>
        <x:v>4.100485294674217</x:v>
      </x:c>
      <x:c r="S48" s="2" t="str">
        <x:v>401867879</x:v>
      </x:c>
      <x:c r="T48" s="2" t="str">
        <x:v>Scheduled</x:v>
      </x:c>
      <x:c r="U48" s="2" t="str">
        <x:v>Yes</x:v>
      </x:c>
    </x:row>
    <x:row r="49" ht="24" customHeight="1">
      <x:c r="A49" s="8" t="d">
        <x:v>2026-10-24T00:00:00.000Z</x:v>
      </x:c>
      <x:c r="B49" s="9" t="str">
        <x:v>1:00 PM</x:v>
      </x:c>
      <x:c r="C49" s="2" t="str">
        <x:v>Northern Iowa</x:v>
      </x:c>
      <x:c r="D49" s="11" t="n">
        <x:f>Q49</x:f>
        <x:v>2.7404810754918754</x:v>
      </x:c>
      <x:c r="E49" s="2" t="str">
        <x:v>Southern Illinois</x:v>
      </x:c>
      <x:c r="F49" s="11" t="n">
        <x:f>R49</x:f>
        <x:v>6.205984345305272</x:v>
      </x:c>
      <x:c r="G49" s="14" t="str">
        <x:f>IF(Q49&gt;R49,C49,IF(R49&gt;Q49,E49,"No SOS edge"))</x:f>
        <x:v>Southern Illinois</x:v>
      </x:c>
      <x:c r="H49" s="2" t="str">
        <x:v>Carbondale, IL</x:v>
      </x:c>
      <x:c r="I49" s="2" t="str">
        <x:v>Saluki Stadium</x:v>
      </x:c>
      <x:c r="J49" s="12" t="n">
        <x:f>ABS(Q49-R49)</x:f>
        <x:v>3.465503269813397</x:v>
      </x:c>
      <x:c r="K49" s="2" t="str">
        <x:v>Pregame selection</x:v>
      </x:c>
      <x:c r="L49" s="2" t="str">
        <x:v>FCS</x:v>
      </x:c>
      <x:c r="M49" s="2" t="str">
        <x:v>No</x:v>
      </x:c>
      <x:c r="N49" s="2" t="str">
        <x:v>No</x:v>
      </x:c>
      <x:c r="O49" s="2" t="str"/>
      <x:c r="P49" s="2" t="str">
        <x:v>https://www.espn.com/college-football/game/_/gameId/401867892/northern-iowa-s-illinois</x:v>
      </x:c>
      <x:c r="Q49" s="13" t="n">
        <x:f>'School Baselines'!H159</x:f>
        <x:v>2.7404810754918754</x:v>
      </x:c>
      <x:c r="R49" s="13" t="n">
        <x:f>'School Baselines'!H201</x:f>
        <x:v>6.205984345305272</x:v>
      </x:c>
      <x:c r="S49" s="2" t="str">
        <x:v>401867892</x:v>
      </x:c>
      <x:c r="T49" s="2" t="str">
        <x:v>Scheduled</x:v>
      </x:c>
      <x:c r="U49" s="2" t="str">
        <x:v>No</x:v>
      </x:c>
    </x:row>
    <x:row r="50" ht="24" customHeight="1">
      <x:c r="A50" s="8" t="d">
        <x:v>2026-10-24T00:00:00.000Z</x:v>
      </x:c>
      <x:c r="B50" s="9" t="str">
        <x:v>1:00 PM</x:v>
      </x:c>
      <x:c r="C50" s="2" t="str">
        <x:v>Samford</x:v>
      </x:c>
      <x:c r="D50" s="11" t="n">
        <x:f>Q50</x:f>
        <x:v>6.328861675816738</x:v>
      </x:c>
      <x:c r="E50" s="2" t="str">
        <x:v>Furman</x:v>
      </x:c>
      <x:c r="F50" s="11" t="n">
        <x:f>R50</x:f>
        <x:v>6.19437077150788</x:v>
      </x:c>
      <x:c r="G50" s="14" t="str">
        <x:f>IF(Q50&gt;R50,C50,IF(R50&gt;Q50,E50,"No SOS edge"))</x:f>
        <x:v>Samford</x:v>
      </x:c>
      <x:c r="H50" s="2" t="str">
        <x:v>Greenville, SC</x:v>
      </x:c>
      <x:c r="I50" s="2" t="str">
        <x:v>Paladin Stadium</x:v>
      </x:c>
      <x:c r="J50" s="12" t="n">
        <x:f>ABS(Q50-R50)</x:f>
        <x:v>0.13449090430885846</x:v>
      </x:c>
      <x:c r="K50" s="2" t="str">
        <x:v>Pregame selection</x:v>
      </x:c>
      <x:c r="L50" s="2" t="str">
        <x:v>FCS</x:v>
      </x:c>
      <x:c r="M50" s="2" t="str">
        <x:v>No</x:v>
      </x:c>
      <x:c r="N50" s="2" t="str">
        <x:v>No</x:v>
      </x:c>
      <x:c r="O50" s="2" t="str"/>
      <x:c r="P50" s="2" t="str">
        <x:v>https://www.espn.com/college-football/game/_/gameId/401868377/samford-furman</x:v>
      </x:c>
      <x:c r="Q50" s="13" t="n">
        <x:f>'School Baselines'!H187</x:f>
        <x:v>6.328861675816738</x:v>
      </x:c>
      <x:c r="R50" s="13" t="n">
        <x:f>'School Baselines'!H72</x:f>
        <x:v>6.19437077150788</x:v>
      </x:c>
      <x:c r="S50" s="2" t="str">
        <x:v>401868377</x:v>
      </x:c>
      <x:c r="T50" s="2" t="str">
        <x:v>Scheduled</x:v>
      </x:c>
      <x:c r="U50" s="2" t="str">
        <x:v>No</x:v>
      </x:c>
    </x:row>
    <x:row r="51" ht="24" customHeight="1">
      <x:c r="A51" s="8" t="d">
        <x:v>2026-10-24T00:00:00.000Z</x:v>
      </x:c>
      <x:c r="B51" s="9" t="str">
        <x:v>1:00 PM</x:v>
      </x:c>
      <x:c r="C51" s="2" t="str">
        <x:v>Stetson</x:v>
      </x:c>
      <x:c r="D51" s="11" t="n">
        <x:f>Q51</x:f>
        <x:v>6.68828138124764</x:v>
      </x:c>
      <x:c r="E51" s="2" t="str">
        <x:v>Morehead State</x:v>
      </x:c>
      <x:c r="F51" s="11" t="n">
        <x:f>R51</x:f>
        <x:v>6.022955733483664</x:v>
      </x:c>
      <x:c r="G51" s="14" t="str">
        <x:f>IF(Q51&gt;R51,C51,IF(R51&gt;Q51,E51,"No SOS edge"))</x:f>
        <x:v>Stetson</x:v>
      </x:c>
      <x:c r="H51" s="2" t="str">
        <x:v>Morehead, KY</x:v>
      </x:c>
      <x:c r="I51" s="2" t="str">
        <x:v>Phil Simms Stadium</x:v>
      </x:c>
      <x:c r="J51" s="12" t="n">
        <x:f>ABS(Q51-R51)</x:f>
        <x:v>0.665325647763976</x:v>
      </x:c>
      <x:c r="K51" s="2" t="str">
        <x:v>Pregame selection</x:v>
      </x:c>
      <x:c r="L51" s="2" t="str">
        <x:v>FCS</x:v>
      </x:c>
      <x:c r="M51" s="2" t="str">
        <x:v>No</x:v>
      </x:c>
      <x:c r="N51" s="2" t="str">
        <x:v>No</x:v>
      </x:c>
      <x:c r="O51" s="2" t="str"/>
      <x:c r="P51" s="2" t="str">
        <x:v>https://www.espn.com/college-football/game/_/gameId/401868271/stetson-morehead-st</x:v>
      </x:c>
      <x:c r="Q51" s="13" t="n">
        <x:f>'School Baselines'!H207</x:f>
        <x:v>6.68828138124764</x:v>
      </x:c>
      <x:c r="R51" s="13" t="n">
        <x:f>'School Baselines'!H136</x:f>
        <x:v>6.022955733483664</x:v>
      </x:c>
      <x:c r="S51" s="2" t="str">
        <x:v>401868271</x:v>
      </x:c>
      <x:c r="T51" s="2" t="str">
        <x:v>Scheduled</x:v>
      </x:c>
      <x:c r="U51" s="2" t="str">
        <x:v>No</x:v>
      </x:c>
    </x:row>
    <x:row r="52" ht="24" customHeight="1">
      <x:c r="A52" s="8" t="d">
        <x:v>2026-10-24T00:00:00.000Z</x:v>
      </x:c>
      <x:c r="B52" s="9" t="str">
        <x:v>1:00 PM</x:v>
      </x:c>
      <x:c r="C52" s="2" t="str">
        <x:v>Stony Brook</x:v>
      </x:c>
      <x:c r="D52" s="11" t="n">
        <x:f>Q52</x:f>
        <x:v>2.580440478433613</x:v>
      </x:c>
      <x:c r="E52" s="2" t="str">
        <x:v>Bryant</x:v>
      </x:c>
      <x:c r="F52" s="11" t="n">
        <x:f>R52</x:f>
        <x:v>1.9511894864999988</x:v>
      </x:c>
      <x:c r="G52" s="14" t="str">
        <x:f>IF(Q52&gt;R52,C52,IF(R52&gt;Q52,E52,"No SOS edge"))</x:f>
        <x:v>Stony Brook</x:v>
      </x:c>
      <x:c r="H52" s="2" t="str">
        <x:v>Smithfield, RI</x:v>
      </x:c>
      <x:c r="I52" s="2" t="str">
        <x:v>Beirne Stadium</x:v>
      </x:c>
      <x:c r="J52" s="12" t="n">
        <x:f>ABS(Q52-R52)</x:f>
        <x:v>0.6292509919336142</x:v>
      </x:c>
      <x:c r="K52" s="2" t="str">
        <x:v>Pregame selection</x:v>
      </x:c>
      <x:c r="L52" s="2" t="str">
        <x:v>FCS</x:v>
      </x:c>
      <x:c r="M52" s="2" t="str">
        <x:v>No</x:v>
      </x:c>
      <x:c r="N52" s="2" t="str">
        <x:v>No</x:v>
      </x:c>
      <x:c r="O52" s="2" t="str"/>
      <x:c r="P52" s="2" t="str">
        <x:v>https://www.espn.com/college-football/game/_/gameId/401866672/stony-brook-bryant</x:v>
      </x:c>
      <x:c r="Q52" s="13" t="n">
        <x:f>'School Baselines'!H209</x:f>
        <x:v>2.580440478433613</x:v>
      </x:c>
      <x:c r="R52" s="13" t="n">
        <x:f>'School Baselines'!H26</x:f>
        <x:v>1.9511894864999988</x:v>
      </x:c>
      <x:c r="S52" s="2" t="str">
        <x:v>401866672</x:v>
      </x:c>
      <x:c r="T52" s="2" t="str">
        <x:v>Scheduled</x:v>
      </x:c>
      <x:c r="U52" s="2" t="str">
        <x:v>No</x:v>
      </x:c>
    </x:row>
    <x:row r="53" ht="24" customHeight="1">
      <x:c r="A53" s="8" t="d">
        <x:v>2026-10-24T00:00:00.000Z</x:v>
      </x:c>
      <x:c r="B53" s="9" t="str">
        <x:v>1:00 PM</x:v>
      </x:c>
      <x:c r="C53" s="2" t="str">
        <x:v>Tarleton State</x:v>
      </x:c>
      <x:c r="D53" s="11" t="n">
        <x:f>Q53</x:f>
        <x:v>6.125194059211554</x:v>
      </x:c>
      <x:c r="E53" s="2" t="str">
        <x:v>West Georgia Wolves</x:v>
      </x:c>
      <x:c r="F53" s="11" t="n">
        <x:f>R53</x:f>
        <x:v>5.328298488211117</x:v>
      </x:c>
      <x:c r="G53" s="14" t="str">
        <x:f>IF(Q53&gt;R53,C53,IF(R53&gt;Q53,E53,"No SOS edge"))</x:f>
        <x:v>Tarleton State</x:v>
      </x:c>
      <x:c r="H53" s="2" t="str">
        <x:v>Carrollton, GA</x:v>
      </x:c>
      <x:c r="I53" s="2" t="str">
        <x:v>University Stadium (GA)</x:v>
      </x:c>
      <x:c r="J53" s="12" t="n">
        <x:f>ABS(Q53-R53)</x:f>
        <x:v>0.7968955710004373</x:v>
      </x:c>
      <x:c r="K53" s="2" t="str">
        <x:v>Pregame selection</x:v>
      </x:c>
      <x:c r="L53" s="2" t="str">
        <x:v>FCS</x:v>
      </x:c>
      <x:c r="M53" s="2" t="str">
        <x:v>No</x:v>
      </x:c>
      <x:c r="N53" s="2" t="str">
        <x:v>No</x:v>
      </x:c>
      <x:c r="O53" s="2" t="str"/>
      <x:c r="P53" s="2" t="str">
        <x:v>https://www.espn.com/college-football/game/_/gameId/401868238/tarleton-st-west-georgia</x:v>
      </x:c>
      <x:c r="Q53" s="13" t="n">
        <x:f>'School Baselines'!H211</x:f>
        <x:v>6.125194059211554</x:v>
      </x:c>
      <x:c r="R53" s="13" t="n">
        <x:f>'School Baselines'!H256</x:f>
        <x:v>5.328298488211117</x:v>
      </x:c>
      <x:c r="S53" s="2" t="str">
        <x:v>401868238</x:v>
      </x:c>
      <x:c r="T53" s="2" t="str">
        <x:v>Scheduled</x:v>
      </x:c>
      <x:c r="U53" s="2" t="str">
        <x:v>No</x:v>
      </x:c>
    </x:row>
    <x:row r="54" ht="24" customHeight="1">
      <x:c r="A54" s="8" t="d">
        <x:v>2026-10-24T00:00:00.000Z</x:v>
      </x:c>
      <x:c r="B54" s="9" t="str">
        <x:v>1:00 PM</x:v>
      </x:c>
      <x:c r="C54" s="2" t="str">
        <x:v>Tennessee Tech</x:v>
      </x:c>
      <x:c r="D54" s="11" t="n">
        <x:f>Q54</x:f>
        <x:v>7.702895206301383</x:v>
      </x:c>
      <x:c r="E54" s="2" t="str">
        <x:v>The Citadel</x:v>
      </x:c>
      <x:c r="F54" s="11" t="n">
        <x:f>R54</x:f>
        <x:v>7.476051184622508</x:v>
      </x:c>
      <x:c r="G54" s="14" t="str">
        <x:f>IF(Q54&gt;R54,C54,IF(R54&gt;Q54,E54,"No SOS edge"))</x:f>
        <x:v>Tennessee Tech</x:v>
      </x:c>
      <x:c r="H54" s="2" t="str">
        <x:v>Charleston, SC</x:v>
      </x:c>
      <x:c r="I54" s="2" t="str">
        <x:v>Johnson Hagood Stadium</x:v>
      </x:c>
      <x:c r="J54" s="12" t="n">
        <x:f>ABS(Q54-R54)</x:f>
        <x:v>0.22684402167887452</x:v>
      </x:c>
      <x:c r="K54" s="2" t="str">
        <x:v>Pregame selection</x:v>
      </x:c>
      <x:c r="L54" s="2" t="str">
        <x:v>FCS</x:v>
      </x:c>
      <x:c r="M54" s="2" t="str">
        <x:v>No</x:v>
      </x:c>
      <x:c r="N54" s="2" t="str">
        <x:v>No</x:v>
      </x:c>
      <x:c r="O54" s="2" t="str"/>
      <x:c r="P54" s="2" t="str">
        <x:v>https://www.espn.com/college-football/game/_/gameId/401868392/tennessee-tech-the-citadel</x:v>
      </x:c>
      <x:c r="Q54" s="13" t="n">
        <x:f>'School Baselines'!H216</x:f>
        <x:v>7.702895206301383</x:v>
      </x:c>
      <x:c r="R54" s="13" t="n">
        <x:f>'School Baselines'!H222</x:f>
        <x:v>7.476051184622508</x:v>
      </x:c>
      <x:c r="S54" s="2" t="str">
        <x:v>401868392</x:v>
      </x:c>
      <x:c r="T54" s="2" t="str">
        <x:v>Scheduled</x:v>
      </x:c>
      <x:c r="U54" s="2" t="str">
        <x:v>No</x:v>
      </x:c>
    </x:row>
    <x:row r="55" ht="24" customHeight="1">
      <x:c r="A55" s="8" t="d">
        <x:v>2026-10-24T00:00:00.000Z</x:v>
      </x:c>
      <x:c r="B55" s="9" t="str">
        <x:v>1:30 PM</x:v>
      </x:c>
      <x:c r="C55" s="2" t="str">
        <x:v>Chattanooga</x:v>
      </x:c>
      <x:c r="D55" s="11" t="n">
        <x:f>Q55</x:f>
        <x:v>7.095522469213836</x:v>
      </x:c>
      <x:c r="E55" s="2" t="str">
        <x:v>Western Carolina</x:v>
      </x:c>
      <x:c r="F55" s="11" t="n">
        <x:f>R55</x:f>
        <x:v>3.5231301965983848</x:v>
      </x:c>
      <x:c r="G55" s="14" t="str">
        <x:f>IF(Q55&gt;R55,C55,IF(R55&gt;Q55,E55,"No SOS edge"))</x:f>
        <x:v>Chattanooga</x:v>
      </x:c>
      <x:c r="H55" s="2" t="str">
        <x:v>Cullowhee, NC</x:v>
      </x:c>
      <x:c r="I55" s="2" t="str">
        <x:v>E.J. Whitmire Stadium</x:v>
      </x:c>
      <x:c r="J55" s="12" t="n">
        <x:f>ABS(Q55-R55)</x:f>
        <x:v>3.572392272615451</x:v>
      </x:c>
      <x:c r="K55" s="2" t="str">
        <x:v>Pregame selection</x:v>
      </x:c>
      <x:c r="L55" s="2" t="str">
        <x:v>FCS</x:v>
      </x:c>
      <x:c r="M55" s="2" t="str">
        <x:v>No</x:v>
      </x:c>
      <x:c r="N55" s="2" t="str">
        <x:v>No</x:v>
      </x:c>
      <x:c r="O55" s="2" t="str"/>
      <x:c r="P55" s="2" t="str">
        <x:v>https://www.espn.com/college-football/game/_/gameId/401868341/chattanooga-w-carolina</x:v>
      </x:c>
      <x:c r="Q55" s="13" t="n">
        <x:f>'School Baselines'!H39</x:f>
        <x:v>7.095522469213836</x:v>
      </x:c>
      <x:c r="R55" s="13" t="n">
        <x:f>'School Baselines'!H258</x:f>
        <x:v>3.5231301965983848</x:v>
      </x:c>
      <x:c r="S55" s="2" t="str">
        <x:v>401868341</x:v>
      </x:c>
      <x:c r="T55" s="2" t="str">
        <x:v>Scheduled</x:v>
      </x:c>
      <x:c r="U55" s="2" t="str">
        <x:v>No</x:v>
      </x:c>
    </x:row>
    <x:row r="56" ht="24" customHeight="1">
      <x:c r="A56" s="8" t="d">
        <x:v>2026-10-24T00:00:00.000Z</x:v>
      </x:c>
      <x:c r="B56" s="9" t="str">
        <x:v>2:00 PM</x:v>
      </x:c>
      <x:c r="C56" s="2" t="str">
        <x:v>Arkansas–Pine Bluff</x:v>
      </x:c>
      <x:c r="D56" s="11" t="n">
        <x:f>Q56</x:f>
        <x:v>7.360075332090309</x:v>
      </x:c>
      <x:c r="E56" s="2" t="str">
        <x:v>Florida A&amp;M</x:v>
      </x:c>
      <x:c r="F56" s="11" t="n">
        <x:f>R56</x:f>
        <x:v>7.372882733951556</x:v>
      </x:c>
      <x:c r="G56" s="14" t="str">
        <x:f>IF(Q56&gt;R56,C56,IF(R56&gt;Q56,E56,"No SOS edge"))</x:f>
        <x:v>Florida A&amp;M</x:v>
      </x:c>
      <x:c r="H56" s="2" t="str">
        <x:v>Tallahassee, FL</x:v>
      </x:c>
      <x:c r="I56" s="2" t="str">
        <x:v>Bragg Memorial Stadium</x:v>
      </x:c>
      <x:c r="J56" s="12" t="n">
        <x:f>ABS(Q56-R56)</x:f>
        <x:v>0.012807401861246959</x:v>
      </x:c>
      <x:c r="K56" s="2" t="str">
        <x:v>Pregame selection</x:v>
      </x:c>
      <x:c r="L56" s="2" t="str">
        <x:v>FCS</x:v>
      </x:c>
      <x:c r="M56" s="2" t="str">
        <x:v>No</x:v>
      </x:c>
      <x:c r="N56" s="2" t="str">
        <x:v>No</x:v>
      </x:c>
      <x:c r="O56" s="2" t="str">
        <x:v>Displayed scores round alike; selection uses unrounded SOS.</x:v>
      </x:c>
      <x:c r="P56" s="2" t="str">
        <x:v>https://www.espn.com/college-football/game/_/gameId/401868937/ar-pine-bluff-florida-am</x:v>
      </x:c>
      <x:c r="Q56" s="13" t="n">
        <x:f>'School Baselines'!H15</x:f>
        <x:v>7.360075332090309</x:v>
      </x:c>
      <x:c r="R56" s="13" t="n">
        <x:f>'School Baselines'!H67</x:f>
        <x:v>7.372882733951556</x:v>
      </x:c>
      <x:c r="S56" s="2" t="str">
        <x:v>401868937</x:v>
      </x:c>
      <x:c r="T56" s="2" t="str">
        <x:v>Scheduled</x:v>
      </x:c>
      <x:c r="U56" s="2" t="str">
        <x:v>No</x:v>
      </x:c>
    </x:row>
    <x:row r="57" ht="24" customHeight="1">
      <x:c r="A57" s="8" t="d">
        <x:v>2026-10-24T00:00:00.000Z</x:v>
      </x:c>
      <x:c r="B57" s="9" t="str">
        <x:v>2:00 PM</x:v>
      </x:c>
      <x:c r="C57" s="2" t="str">
        <x:v>Chicago State</x:v>
      </x:c>
      <x:c r="D57" s="11" t="n">
        <x:f>Q57</x:f>
        <x:v>2.8350645352245065</x:v>
      </x:c>
      <x:c r="E57" s="2" t="str">
        <x:v>Lindenwood</x:v>
      </x:c>
      <x:c r="F57" s="11" t="n">
        <x:f>R57</x:f>
        <x:v>5.582383172362067</x:v>
      </x:c>
      <x:c r="G57" s="14" t="str">
        <x:f>IF(Q57&gt;R57,C57,IF(R57&gt;Q57,E57,"No SOS edge"))</x:f>
        <x:v>Lindenwood</x:v>
      </x:c>
      <x:c r="H57" s="2" t="str">
        <x:v>Saint Charles, MO</x:v>
      </x:c>
      <x:c r="I57" s="2" t="str">
        <x:v>Hunter Stadium</x:v>
      </x:c>
      <x:c r="J57" s="12" t="n">
        <x:f>ABS(Q57-R57)</x:f>
        <x:v>2.7473186371375604</x:v>
      </x:c>
      <x:c r="K57" s="2" t="str">
        <x:v>Pregame selection</x:v>
      </x:c>
      <x:c r="L57" s="2" t="str">
        <x:v>FCS</x:v>
      </x:c>
      <x:c r="M57" s="2" t="str">
        <x:v>No</x:v>
      </x:c>
      <x:c r="N57" s="2" t="str">
        <x:v>No</x:v>
      </x:c>
      <x:c r="O57" s="2" t="str"/>
      <x:c r="P57" s="2" t="str">
        <x:v>https://www.espn.com/college-football/game/_/gameId/401867689/chicago-st-lindenwood</x:v>
      </x:c>
      <x:c r="Q57" s="13" t="n">
        <x:f>'School Baselines'!H40</x:f>
        <x:v>2.8350645352245065</x:v>
      </x:c>
      <x:c r="R57" s="13" t="n">
        <x:f>'School Baselines'!H108</x:f>
        <x:v>5.582383172362067</x:v>
      </x:c>
      <x:c r="S57" s="2" t="str">
        <x:v>401867689</x:v>
      </x:c>
      <x:c r="T57" s="2" t="str">
        <x:v>Scheduled</x:v>
      </x:c>
      <x:c r="U57" s="2" t="str">
        <x:v>No</x:v>
      </x:c>
    </x:row>
    <x:row r="58" ht="24" customHeight="1">
      <x:c r="A58" s="8" t="d">
        <x:v>2026-10-24T00:00:00.000Z</x:v>
      </x:c>
      <x:c r="B58" s="9" t="str">
        <x:v>2:00 PM</x:v>
      </x:c>
      <x:c r="C58" s="2" t="str">
        <x:v>Howard</x:v>
      </x:c>
      <x:c r="D58" s="11" t="n">
        <x:f>Q58</x:f>
        <x:v>3.9377034856929756</x:v>
      </x:c>
      <x:c r="E58" s="2" t="str">
        <x:v>Morgan State</x:v>
      </x:c>
      <x:c r="F58" s="11" t="n">
        <x:f>R58</x:f>
        <x:v>3.7069664411278693</x:v>
      </x:c>
      <x:c r="G58" s="14" t="str">
        <x:f>IF(Q58&gt;R58,C58,IF(R58&gt;Q58,E58,"No SOS edge"))</x:f>
        <x:v>Howard</x:v>
      </x:c>
      <x:c r="H58" s="2" t="str">
        <x:v>Baltimore, MD</x:v>
      </x:c>
      <x:c r="I58" s="2" t="str">
        <x:v>Hughes Stadium (MD)</x:v>
      </x:c>
      <x:c r="J58" s="12" t="n">
        <x:f>ABS(Q58-R58)</x:f>
        <x:v>0.23073704456510624</x:v>
      </x:c>
      <x:c r="K58" s="2" t="str">
        <x:v>Pregame selection</x:v>
      </x:c>
      <x:c r="L58" s="2" t="str">
        <x:v>FCS</x:v>
      </x:c>
      <x:c r="M58" s="2" t="str">
        <x:v>No</x:v>
      </x:c>
      <x:c r="N58" s="2" t="str">
        <x:v>No</x:v>
      </x:c>
      <x:c r="O58" s="2" t="str"/>
      <x:c r="P58" s="2" t="str">
        <x:v>https://www.espn.com/college-football/game/_/gameId/401867962/howard-morgan-st</x:v>
      </x:c>
      <x:c r="Q58" s="13" t="n">
        <x:f>'School Baselines'!H86</x:f>
        <x:v>3.9377034856929756</x:v>
      </x:c>
      <x:c r="R58" s="13" t="n">
        <x:f>'School Baselines'!H137</x:f>
        <x:v>3.7069664411278693</x:v>
      </x:c>
      <x:c r="S58" s="2" t="str">
        <x:v>401867962</x:v>
      </x:c>
      <x:c r="T58" s="2" t="str">
        <x:v>Scheduled</x:v>
      </x:c>
      <x:c r="U58" s="2" t="str">
        <x:v>No</x:v>
      </x:c>
    </x:row>
    <x:row r="59" ht="24" customHeight="1">
      <x:c r="A59" s="8" t="d">
        <x:v>2026-10-24T00:00:00.000Z</x:v>
      </x:c>
      <x:c r="B59" s="9" t="str">
        <x:v>2:00 PM</x:v>
      </x:c>
      <x:c r="C59" s="2" t="str">
        <x:v>Indiana State</x:v>
      </x:c>
      <x:c r="D59" s="11" t="n">
        <x:f>Q59</x:f>
        <x:v>3.939332361407403</x:v>
      </x:c>
      <x:c r="E59" s="2" t="str">
        <x:v>Illinois State</x:v>
      </x:c>
      <x:c r="F59" s="11" t="n">
        <x:f>R59</x:f>
        <x:v>3.549879387290119</x:v>
      </x:c>
      <x:c r="G59" s="14" t="str">
        <x:f>IF(Q59&gt;R59,C59,IF(R59&gt;Q59,E59,"No SOS edge"))</x:f>
        <x:v>Indiana State</x:v>
      </x:c>
      <x:c r="H59" s="2" t="str">
        <x:v>Normal, IL</x:v>
      </x:c>
      <x:c r="I59" s="2" t="str">
        <x:v>Hancock Stadium</x:v>
      </x:c>
      <x:c r="J59" s="12" t="n">
        <x:f>ABS(Q59-R59)</x:f>
        <x:v>0.3894529741172841</x:v>
      </x:c>
      <x:c r="K59" s="2" t="str">
        <x:v>Pregame selection</x:v>
      </x:c>
      <x:c r="L59" s="2" t="str">
        <x:v>FCS</x:v>
      </x:c>
      <x:c r="M59" s="2" t="str">
        <x:v>No</x:v>
      </x:c>
      <x:c r="N59" s="2" t="str">
        <x:v>No</x:v>
      </x:c>
      <x:c r="O59" s="2" t="str"/>
      <x:c r="P59" s="2" t="str">
        <x:v>https://www.espn.com/college-football/game/_/gameId/401867850/indiana-st-illinois-st</x:v>
      </x:c>
      <x:c r="Q59" s="13" t="n">
        <x:f>'School Baselines'!H93</x:f>
        <x:v>3.939332361407403</x:v>
      </x:c>
      <x:c r="R59" s="13" t="n">
        <x:f>'School Baselines'!H90</x:f>
        <x:v>3.549879387290119</x:v>
      </x:c>
      <x:c r="S59" s="2" t="str">
        <x:v>401867850</x:v>
      </x:c>
      <x:c r="T59" s="2" t="str">
        <x:v>Scheduled</x:v>
      </x:c>
      <x:c r="U59" s="2" t="str">
        <x:v>No</x:v>
      </x:c>
    </x:row>
    <x:row r="60" ht="24" customHeight="1">
      <x:c r="A60" s="8" t="d">
        <x:v>2026-10-24T00:00:00.000Z</x:v>
      </x:c>
      <x:c r="B60" s="9" t="str">
        <x:v>2:00 PM</x:v>
      </x:c>
      <x:c r="C60" s="2" t="str">
        <x:v>Murray State</x:v>
      </x:c>
      <x:c r="D60" s="11" t="n">
        <x:f>Q60</x:f>
        <x:v>6.7635180978443055</x:v>
      </x:c>
      <x:c r="E60" s="2" t="str">
        <x:v>South Dakota State</x:v>
      </x:c>
      <x:c r="F60" s="11" t="n">
        <x:f>R60</x:f>
        <x:v>1.995196408999999</x:v>
      </x:c>
      <x:c r="G60" s="14" t="str">
        <x:f>IF(Q60&gt;R60,C60,IF(R60&gt;Q60,E60,"No SOS edge"))</x:f>
        <x:v>Murray State</x:v>
      </x:c>
      <x:c r="H60" s="2" t="str">
        <x:v>Brookings, SD</x:v>
      </x:c>
      <x:c r="I60" s="2" t="str">
        <x:v>Dana J. Dykhouse Stadium</x:v>
      </x:c>
      <x:c r="J60" s="12" t="n">
        <x:f>ABS(Q60-R60)</x:f>
        <x:v>4.768321688844306</x:v>
      </x:c>
      <x:c r="K60" s="2" t="str">
        <x:v>Pregame selection</x:v>
      </x:c>
      <x:c r="L60" s="2" t="str">
        <x:v>FCS</x:v>
      </x:c>
      <x:c r="M60" s="2" t="str">
        <x:v>No</x:v>
      </x:c>
      <x:c r="N60" s="2" t="str">
        <x:v>No</x:v>
      </x:c>
      <x:c r="O60" s="2" t="str"/>
      <x:c r="P60" s="2" t="str">
        <x:v>https://www.espn.com/college-football/game/_/gameId/401867871/murray-st-s-dakota-st</x:v>
      </x:c>
      <x:c r="Q60" s="13" t="n">
        <x:f>'School Baselines'!H138</x:f>
        <x:v>6.7635180978443055</x:v>
      </x:c>
      <x:c r="R60" s="13" t="n">
        <x:f>'School Baselines'!H196</x:f>
        <x:v>1.995196408999999</x:v>
      </x:c>
      <x:c r="S60" s="2" t="str">
        <x:v>401867871</x:v>
      </x:c>
      <x:c r="T60" s="2" t="str">
        <x:v>Scheduled</x:v>
      </x:c>
      <x:c r="U60" s="2" t="str">
        <x:v>No</x:v>
      </x:c>
    </x:row>
    <x:row r="61" ht="24" customHeight="1">
      <x:c r="A61" s="8" t="d">
        <x:v>2026-10-24T00:00:00.000Z</x:v>
      </x:c>
      <x:c r="B61" s="9" t="str">
        <x:v>2:00 PM</x:v>
      </x:c>
      <x:c r="C61" s="2" t="str">
        <x:v>Nicholls</x:v>
      </x:c>
      <x:c r="D61" s="11" t="n">
        <x:f>Q61</x:f>
        <x:v>6.818115699573786</x:v>
      </x:c>
      <x:c r="E61" s="2" t="str">
        <x:v>Northwestern State</x:v>
      </x:c>
      <x:c r="F61" s="11" t="n">
        <x:f>R61</x:f>
        <x:v>7.663668651945013</x:v>
      </x:c>
      <x:c r="G61" s="14" t="str">
        <x:f>IF(Q61&gt;R61,C61,IF(R61&gt;Q61,E61,"No SOS edge"))</x:f>
        <x:v>Northwestern State</x:v>
      </x:c>
      <x:c r="H61" s="2" t="str">
        <x:v>Natchitoches, LA</x:v>
      </x:c>
      <x:c r="I61" s="2" t="str">
        <x:v>Turpin Stadium</x:v>
      </x:c>
      <x:c r="J61" s="12" t="n">
        <x:f>ABS(Q61-R61)</x:f>
        <x:v>0.8455529523712269</x:v>
      </x:c>
      <x:c r="K61" s="2" t="str">
        <x:v>Pregame selection</x:v>
      </x:c>
      <x:c r="L61" s="2" t="str">
        <x:v>FCS</x:v>
      </x:c>
      <x:c r="M61" s="2" t="str">
        <x:v>No</x:v>
      </x:c>
      <x:c r="N61" s="2" t="str">
        <x:v>No</x:v>
      </x:c>
      <x:c r="O61" s="2" t="str"/>
      <x:c r="P61" s="2" t="str">
        <x:v>https://www.espn.com/college-football/game/_/gameId/401869133/nicholls-nwestern-st</x:v>
      </x:c>
      <x:c r="Q61" s="13" t="n">
        <x:f>'School Baselines'!H147</x:f>
        <x:v>6.818115699573786</x:v>
      </x:c>
      <x:c r="R61" s="13" t="n">
        <x:f>'School Baselines'!H161</x:f>
        <x:v>7.663668651945013</x:v>
      </x:c>
      <x:c r="S61" s="2" t="str">
        <x:v>401869133</x:v>
      </x:c>
      <x:c r="T61" s="2" t="str">
        <x:v>Scheduled</x:v>
      </x:c>
      <x:c r="U61" s="2" t="str">
        <x:v>No</x:v>
      </x:c>
    </x:row>
    <x:row r="62" ht="24" customHeight="1">
      <x:c r="A62" s="8" t="d">
        <x:v>2026-10-24T00:00:00.000Z</x:v>
      </x:c>
      <x:c r="B62" s="9" t="str">
        <x:v>2:00 PM</x:v>
      </x:c>
      <x:c r="C62" s="2" t="str">
        <x:v>Oregon</x:v>
      </x:c>
      <x:c r="D62" s="11" t="n">
        <x:f>Q62</x:f>
        <x:v>1.9233052790000003</x:v>
      </x:c>
      <x:c r="E62" s="2" t="str">
        <x:v>Illinois</x:v>
      </x:c>
      <x:c r="F62" s="11" t="n">
        <x:f>R62</x:f>
        <x:v>3.727357177196451</x:v>
      </x:c>
      <x:c r="G62" s="14" t="str">
        <x:f>IF(Q62&gt;R62,C62,IF(R62&gt;Q62,E62,"No SOS edge"))</x:f>
        <x:v>Illinois</x:v>
      </x:c>
      <x:c r="H62" s="2" t="str">
        <x:v>Champaign, IL</x:v>
      </x:c>
      <x:c r="I62" s="2" t="str">
        <x:v>Gies Memorial Stadium</x:v>
      </x:c>
      <x:c r="J62" s="12" t="n">
        <x:f>ABS(Q62-R62)</x:f>
        <x:v>1.8040518981964506</x:v>
      </x:c>
      <x:c r="K62" s="2" t="str">
        <x:v>Pregame selection</x:v>
      </x:c>
      <x:c r="L62" s="2" t="str">
        <x:v>FBS</x:v>
      </x:c>
      <x:c r="M62" s="2" t="str">
        <x:v>No</x:v>
      </x:c>
      <x:c r="N62" s="2" t="str">
        <x:v>No</x:v>
      </x:c>
      <x:c r="O62" s="2" t="str"/>
      <x:c r="P62" s="2" t="str">
        <x:v>https://www.espn.com/college-football/game/_/gameId/401858495/oregon-illinois</x:v>
      </x:c>
      <x:c r="Q62" s="13" t="n">
        <x:f>'School Baselines'!H169</x:f>
        <x:v>1.9233052790000003</x:v>
      </x:c>
      <x:c r="R62" s="13" t="n">
        <x:f>'School Baselines'!H89</x:f>
        <x:v>3.727357177196451</x:v>
      </x:c>
      <x:c r="S62" s="2" t="str">
        <x:v>401858495</x:v>
      </x:c>
      <x:c r="T62" s="2" t="str">
        <x:v>Scheduled</x:v>
      </x:c>
      <x:c r="U62" s="2" t="str">
        <x:v>No</x:v>
      </x:c>
    </x:row>
    <x:row r="63" ht="24" customHeight="1">
      <x:c r="A63" s="8" t="d">
        <x:v>2026-10-24T00:00:00.000Z</x:v>
      </x:c>
      <x:c r="B63" s="9" t="str">
        <x:v>2:00 PM</x:v>
      </x:c>
      <x:c r="C63" s="2" t="str">
        <x:v>Princeton</x:v>
      </x:c>
      <x:c r="D63" s="11" t="n">
        <x:f>Q63</x:f>
        <x:v>2.9315033621337108</x:v>
      </x:c>
      <x:c r="E63" s="2" t="str">
        <x:v>Harvard</x:v>
      </x:c>
      <x:c r="F63" s="11" t="n">
        <x:f>R63</x:f>
        <x:v>1.5923878411999994</x:v>
      </x:c>
      <x:c r="G63" s="14" t="str">
        <x:f>IF(Q63&gt;R63,C63,IF(R63&gt;Q63,E63,"No SOS edge"))</x:f>
        <x:v>Princeton</x:v>
      </x:c>
      <x:c r="H63" s="2" t="str">
        <x:v>Cambridge, MA</x:v>
      </x:c>
      <x:c r="I63" s="2" t="str">
        <x:v>Harvard Stadium</x:v>
      </x:c>
      <x:c r="J63" s="12" t="n">
        <x:f>ABS(Q63-R63)</x:f>
        <x:v>1.3391155209337113</x:v>
      </x:c>
      <x:c r="K63" s="2" t="str">
        <x:v>Pregame selection</x:v>
      </x:c>
      <x:c r="L63" s="2" t="str">
        <x:v>FCS</x:v>
      </x:c>
      <x:c r="M63" s="2" t="str">
        <x:v>No</x:v>
      </x:c>
      <x:c r="N63" s="2" t="str">
        <x:v>No</x:v>
      </x:c>
      <x:c r="O63" s="2" t="str"/>
      <x:c r="P63" s="2" t="str">
        <x:v>https://www.espn.com/college-football/game/_/gameId/401867842/princeton-harvard</x:v>
      </x:c>
      <x:c r="Q63" s="13" t="n">
        <x:f>'School Baselines'!H177</x:f>
        <x:v>2.9315033621337108</x:v>
      </x:c>
      <x:c r="R63" s="13" t="n">
        <x:f>'School Baselines'!H81</x:f>
        <x:v>1.5923878411999994</x:v>
      </x:c>
      <x:c r="S63" s="2" t="str">
        <x:v>401867842</x:v>
      </x:c>
      <x:c r="T63" s="2" t="str">
        <x:v>Scheduled</x:v>
      </x:c>
      <x:c r="U63" s="2" t="str">
        <x:v>No</x:v>
      </x:c>
    </x:row>
    <x:row r="64" ht="24" customHeight="1">
      <x:c r="A64" s="8" t="d">
        <x:v>2026-10-24T00:00:00.000Z</x:v>
      </x:c>
      <x:c r="B64" s="9" t="str">
        <x:v>2:00 PM</x:v>
      </x:c>
      <x:c r="C64" s="2" t="str">
        <x:v>Southeast Missouri State</x:v>
      </x:c>
      <x:c r="D64" s="11" t="n">
        <x:f>Q64</x:f>
        <x:v>6.859057219589374</x:v>
      </x:c>
      <x:c r="E64" s="2" t="str">
        <x:v>Eastern Illinois</x:v>
      </x:c>
      <x:c r="F64" s="11" t="n">
        <x:f>R64</x:f>
        <x:v>3.4679278884194247</x:v>
      </x:c>
      <x:c r="G64" s="14" t="str">
        <x:f>IF(Q64&gt;R64,C64,IF(R64&gt;Q64,E64,"No SOS edge"))</x:f>
        <x:v>Southeast Missouri State</x:v>
      </x:c>
      <x:c r="H64" s="2" t="str">
        <x:v>Charleston, IL</x:v>
      </x:c>
      <x:c r="I64" s="2" t="str">
        <x:v>O'Brien Field</x:v>
      </x:c>
      <x:c r="J64" s="12" t="n">
        <x:f>ABS(Q64-R64)</x:f>
        <x:v>3.3911293311699495</x:v>
      </x:c>
      <x:c r="K64" s="2" t="str">
        <x:v>Pregame selection</x:v>
      </x:c>
      <x:c r="L64" s="2" t="str">
        <x:v>FCS</x:v>
      </x:c>
      <x:c r="M64" s="2" t="str">
        <x:v>No</x:v>
      </x:c>
      <x:c r="N64" s="2" t="str">
        <x:v>No</x:v>
      </x:c>
      <x:c r="O64" s="2" t="str"/>
      <x:c r="P64" s="2" t="str">
        <x:v>https://www.espn.com/college-football/game/_/gameId/401868182/se-missouri-e-illinois</x:v>
      </x:c>
      <x:c r="Q64" s="13" t="n">
        <x:f>'School Baselines'!H198</x:f>
        <x:v>6.859057219589374</x:v>
      </x:c>
      <x:c r="R64" s="13" t="n">
        <x:f>'School Baselines'!H60</x:f>
        <x:v>3.4679278884194247</x:v>
      </x:c>
      <x:c r="S64" s="2" t="str">
        <x:v>401868182</x:v>
      </x:c>
      <x:c r="T64" s="2" t="str">
        <x:v>Scheduled</x:v>
      </x:c>
      <x:c r="U64" s="2" t="str">
        <x:v>No</x:v>
      </x:c>
    </x:row>
    <x:row r="65" ht="24" customHeight="1">
      <x:c r="A65" s="8" t="d">
        <x:v>2026-10-24T00:00:00.000Z</x:v>
      </x:c>
      <x:c r="B65" s="9" t="str">
        <x:v>2:00 PM</x:v>
      </x:c>
      <x:c r="C65" s="2" t="str">
        <x:v>Southern</x:v>
      </x:c>
      <x:c r="D65" s="11" t="n">
        <x:f>Q65</x:f>
        <x:v>7.270195088877495</x:v>
      </x:c>
      <x:c r="E65" s="2" t="str">
        <x:v>Texas Southern</x:v>
      </x:c>
      <x:c r="F65" s="11" t="n">
        <x:f>R65</x:f>
        <x:v>6.565508112708613</x:v>
      </x:c>
      <x:c r="G65" s="14" t="str">
        <x:f>IF(Q65&gt;R65,C65,IF(R65&gt;Q65,E65,"No SOS edge"))</x:f>
        <x:v>Southern</x:v>
      </x:c>
      <x:c r="H65" s="2" t="str">
        <x:v>Houston, TX</x:v>
      </x:c>
      <x:c r="I65" s="2" t="str">
        <x:v>Shell Energy Stadium</x:v>
      </x:c>
      <x:c r="J65" s="12" t="n">
        <x:f>ABS(Q65-R65)</x:f>
        <x:v>0.7046869761688823</x:v>
      </x:c>
      <x:c r="K65" s="2" t="str">
        <x:v>Pregame selection</x:v>
      </x:c>
      <x:c r="L65" s="2" t="str">
        <x:v>FCS</x:v>
      </x:c>
      <x:c r="M65" s="2" t="str">
        <x:v>No</x:v>
      </x:c>
      <x:c r="N65" s="2" t="str">
        <x:v>No</x:v>
      </x:c>
      <x:c r="O65" s="2" t="str"/>
      <x:c r="P65" s="2" t="str">
        <x:v>https://www.espn.com/college-football/game/_/gameId/401868972/southern-texas-southern</x:v>
      </x:c>
      <x:c r="Q65" s="13" t="n">
        <x:f>'School Baselines'!H200</x:f>
        <x:v>7.270195088877495</x:v>
      </x:c>
      <x:c r="R65" s="13" t="n">
        <x:f>'School Baselines'!H219</x:f>
        <x:v>6.565508112708613</x:v>
      </x:c>
      <x:c r="S65" s="2" t="str">
        <x:v>401868972</x:v>
      </x:c>
      <x:c r="T65" s="2" t="str">
        <x:v>Scheduled</x:v>
      </x:c>
      <x:c r="U65" s="2" t="str">
        <x:v>No</x:v>
      </x:c>
    </x:row>
    <x:row r="66" ht="24" customHeight="1">
      <x:c r="A66" s="8" t="d">
        <x:v>2026-10-24T00:00:00.000Z</x:v>
      </x:c>
      <x:c r="B66" s="9" t="str">
        <x:v>2:00 PM</x:v>
      </x:c>
      <x:c r="C66" s="2" t="str">
        <x:v>Weber State</x:v>
      </x:c>
      <x:c r="D66" s="11" t="n">
        <x:f>Q66</x:f>
        <x:v>2.5214792595551274</x:v>
      </x:c>
      <x:c r="E66" s="2" t="str">
        <x:v>Montana State</x:v>
      </x:c>
      <x:c r="F66" s="11" t="n">
        <x:f>R66</x:f>
        <x:v>2.34443903459954</x:v>
      </x:c>
      <x:c r="G66" s="14" t="str">
        <x:f>IF(Q66&gt;R66,C66,IF(R66&gt;Q66,E66,"No SOS edge"))</x:f>
        <x:v>Weber State</x:v>
      </x:c>
      <x:c r="H66" s="2" t="str">
        <x:v>Bozeman, MT</x:v>
      </x:c>
      <x:c r="I66" s="2" t="str">
        <x:v>Bobcat Stadium (MT)</x:v>
      </x:c>
      <x:c r="J66" s="12" t="n">
        <x:f>ABS(Q66-R66)</x:f>
        <x:v>0.17704022495558736</x:v>
      </x:c>
      <x:c r="K66" s="2" t="str">
        <x:v>Pregame selection</x:v>
      </x:c>
      <x:c r="L66" s="2" t="str">
        <x:v>FCS</x:v>
      </x:c>
      <x:c r="M66" s="2" t="str">
        <x:v>No</x:v>
      </x:c>
      <x:c r="N66" s="2" t="str">
        <x:v>No</x:v>
      </x:c>
      <x:c r="O66" s="2" t="str"/>
      <x:c r="P66" s="2" t="str">
        <x:v>https://www.espn.com/college-football/game/_/gameId/401868121/weber-st-montana-st</x:v>
      </x:c>
      <x:c r="Q66" s="13" t="n">
        <x:f>'School Baselines'!H254</x:f>
        <x:v>2.5214792595551274</x:v>
      </x:c>
      <x:c r="R66" s="13" t="n">
        <x:f>'School Baselines'!H135</x:f>
        <x:v>2.34443903459954</x:v>
      </x:c>
      <x:c r="S66" s="2" t="str">
        <x:v>401868121</x:v>
      </x:c>
      <x:c r="T66" s="2" t="str">
        <x:v>Scheduled</x:v>
      </x:c>
      <x:c r="U66" s="2" t="str">
        <x:v>No</x:v>
      </x:c>
    </x:row>
    <x:row r="67" ht="24" customHeight="1">
      <x:c r="A67" s="8" t="d">
        <x:v>2026-10-24T00:00:00.000Z</x:v>
      </x:c>
      <x:c r="B67" s="9" t="str">
        <x:v>2:00 PM</x:v>
      </x:c>
      <x:c r="C67" s="2" t="str">
        <x:v>West Florida Argonauts</x:v>
      </x:c>
      <x:c r="D67" s="11" t="n">
        <x:f>Q67</x:f>
        <x:v>7.107218069827018</x:v>
      </x:c>
      <x:c r="E67" s="2" t="str">
        <x:v>Eastern Kentucky</x:v>
      </x:c>
      <x:c r="F67" s="11" t="n">
        <x:f>R67</x:f>
        <x:v>6.950193783253721</x:v>
      </x:c>
      <x:c r="G67" s="14" t="str">
        <x:f>IF(Q67&gt;R67,C67,IF(R67&gt;Q67,E67,"No SOS edge"))</x:f>
        <x:v>West Florida Argonauts</x:v>
      </x:c>
      <x:c r="H67" s="2" t="str">
        <x:v>Richmond, KY</x:v>
      </x:c>
      <x:c r="I67" s="2" t="str">
        <x:v>Roy Kidd Stadium</x:v>
      </x:c>
      <x:c r="J67" s="12" t="n">
        <x:f>ABS(Q67-R67)</x:f>
        <x:v>0.15702428657329737</x:v>
      </x:c>
      <x:c r="K67" s="2" t="str">
        <x:v>Pregame selection</x:v>
      </x:c>
      <x:c r="L67" s="2" t="str">
        <x:v>FCS</x:v>
      </x:c>
      <x:c r="M67" s="2" t="str">
        <x:v>No</x:v>
      </x:c>
      <x:c r="N67" s="2" t="str">
        <x:v>No</x:v>
      </x:c>
      <x:c r="O67" s="2" t="str"/>
      <x:c r="P67" s="2" t="str">
        <x:v>https://www.espn.com/college-football/game/_/gameId/401868146/west-florida-e-kentucky</x:v>
      </x:c>
      <x:c r="Q67" s="13" t="n">
        <x:f>'School Baselines'!H255</x:f>
        <x:v>7.107218069827018</x:v>
      </x:c>
      <x:c r="R67" s="13" t="n">
        <x:f>'School Baselines'!H61</x:f>
        <x:v>6.950193783253721</x:v>
      </x:c>
      <x:c r="S67" s="2" t="str">
        <x:v>401868146</x:v>
      </x:c>
      <x:c r="T67" s="2" t="str">
        <x:v>Scheduled</x:v>
      </x:c>
      <x:c r="U67" s="2" t="str">
        <x:v>No</x:v>
      </x:c>
    </x:row>
    <x:row r="68" ht="24" customHeight="1">
      <x:c r="A68" s="8" t="d">
        <x:v>2026-10-24T00:00:00.000Z</x:v>
      </x:c>
      <x:c r="B68" s="9" t="str">
        <x:v>2:30 PM</x:v>
      </x:c>
      <x:c r="C68" s="2" t="str">
        <x:v>BYU</x:v>
      </x:c>
      <x:c r="D68" s="11" t="n">
        <x:f>Q68</x:f>
        <x:v>2.922407777684833</x:v>
      </x:c>
      <x:c r="E68" s="2" t="str">
        <x:v>UCF</x:v>
      </x:c>
      <x:c r="F68" s="11" t="n">
        <x:f>R68</x:f>
        <x:v>7.102704998530092</x:v>
      </x:c>
      <x:c r="G68" s="14" t="str">
        <x:f>IF(Q68&gt;R68,C68,IF(R68&gt;Q68,E68,"No SOS edge"))</x:f>
        <x:v>UCF</x:v>
      </x:c>
      <x:c r="H68" s="2" t="str">
        <x:v>Orlando, FL</x:v>
      </x:c>
      <x:c r="I68" s="2" t="str">
        <x:v>Acrisure Bounce House</x:v>
      </x:c>
      <x:c r="J68" s="12" t="n">
        <x:f>ABS(Q68-R68)</x:f>
        <x:v>4.180297220845258</x:v>
      </x:c>
      <x:c r="K68" s="2" t="str">
        <x:v>Pregame selection</x:v>
      </x:c>
      <x:c r="L68" s="2" t="str">
        <x:v>FBS</x:v>
      </x:c>
      <x:c r="M68" s="2" t="str">
        <x:v>No</x:v>
      </x:c>
      <x:c r="N68" s="2" t="str">
        <x:v>Yes</x:v>
      </x:c>
      <x:c r="O68" s="2" t="str"/>
      <x:c r="P68" s="2" t="str">
        <x:v>https://www.espn.com/college-football/game/_/gameId/401856835/byu-ucf</x:v>
      </x:c>
      <x:c r="Q68" s="13" t="n">
        <x:f>'School Baselines'!H30</x:f>
        <x:v>2.922407777684833</x:v>
      </x:c>
      <x:c r="R68" s="13" t="n">
        <x:f>'School Baselines'!H230</x:f>
        <x:v>7.102704998530092</x:v>
      </x:c>
      <x:c r="S68" s="2" t="str">
        <x:v>401856835</x:v>
      </x:c>
      <x:c r="T68" s="2" t="str">
        <x:v>Scheduled</x:v>
      </x:c>
      <x:c r="U68" s="2" t="str">
        <x:v>No</x:v>
      </x:c>
    </x:row>
    <x:row r="69" ht="24" customHeight="1">
      <x:c r="A69" s="8" t="d">
        <x:v>2026-10-24T00:00:00.000Z</x:v>
      </x:c>
      <x:c r="B69" s="9" t="str">
        <x:v>2:30 PM</x:v>
      </x:c>
      <x:c r="C69" s="2" t="str">
        <x:v>Boston College</x:v>
      </x:c>
      <x:c r="D69" s="11" t="n">
        <x:f>Q69</x:f>
        <x:v>1.5923878411999994</x:v>
      </x:c>
      <x:c r="E69" s="2" t="str">
        <x:v>Georgia Tech</x:v>
      </x:c>
      <x:c r="F69" s="11" t="n">
        <x:f>R69</x:f>
        <x:v>6.322022507062928</x:v>
      </x:c>
      <x:c r="G69" s="14" t="str">
        <x:f>IF(Q69&gt;R69,C69,IF(R69&gt;Q69,E69,"No SOS edge"))</x:f>
        <x:v>Georgia Tech</x:v>
      </x:c>
      <x:c r="H69" s="2" t="str">
        <x:v>Atlanta, GA</x:v>
      </x:c>
      <x:c r="I69" s="2" t="str">
        <x:v>Bobby Dodd Stadium</x:v>
      </x:c>
      <x:c r="J69" s="12" t="n">
        <x:f>ABS(Q69-R69)</x:f>
        <x:v>4.729634665862928</x:v>
      </x:c>
      <x:c r="K69" s="2" t="str">
        <x:v>Pregame selection</x:v>
      </x:c>
      <x:c r="L69" s="2" t="str">
        <x:v>FBS</x:v>
      </x:c>
      <x:c r="M69" s="2" t="str">
        <x:v>No</x:v>
      </x:c>
      <x:c r="N69" s="2" t="str">
        <x:v>No</x:v>
      </x:c>
      <x:c r="O69" s="2" t="str"/>
      <x:c r="P69" s="2" t="str">
        <x:v>https://www.espn.com/college-football/game/_/gameId/401858273/boston-college-georgia-tech</x:v>
      </x:c>
      <x:c r="Q69" s="13" t="n">
        <x:f>'School Baselines'!H23</x:f>
        <x:v>1.5923878411999994</x:v>
      </x:c>
      <x:c r="R69" s="13" t="n">
        <x:f>'School Baselines'!H78</x:f>
        <x:v>6.322022507062928</x:v>
      </x:c>
      <x:c r="S69" s="2" t="str">
        <x:v>401858273</x:v>
      </x:c>
      <x:c r="T69" s="2" t="str">
        <x:v>Scheduled</x:v>
      </x:c>
      <x:c r="U69" s="2" t="str">
        <x:v>No</x:v>
      </x:c>
    </x:row>
    <x:row r="70" ht="24" customHeight="1">
      <x:c r="A70" s="8" t="d">
        <x:v>2026-10-24T00:00:00.000Z</x:v>
      </x:c>
      <x:c r="B70" s="9" t="str">
        <x:v>2:30 PM</x:v>
      </x:c>
      <x:c r="C70" s="2" t="str">
        <x:v>Bowling Green</x:v>
      </x:c>
      <x:c r="D70" s="11" t="n">
        <x:f>Q70</x:f>
        <x:v>2.4794101849099333</x:v>
      </x:c>
      <x:c r="E70" s="2" t="str">
        <x:v>Buffalo</x:v>
      </x:c>
      <x:c r="F70" s="11" t="n">
        <x:f>R70</x:f>
        <x:v>2.245345041654626</x:v>
      </x:c>
      <x:c r="G70" s="14" t="str">
        <x:f>IF(Q70&gt;R70,C70,IF(R70&gt;Q70,E70,"No SOS edge"))</x:f>
        <x:v>Bowling Green</x:v>
      </x:c>
      <x:c r="H70" s="2" t="str">
        <x:v>Buffalo, NY</x:v>
      </x:c>
      <x:c r="I70" s="2" t="str">
        <x:v>Broadview Stadium</x:v>
      </x:c>
      <x:c r="J70" s="12" t="n">
        <x:f>ABS(Q70-R70)</x:f>
        <x:v>0.23406514325530736</x:v>
      </x:c>
      <x:c r="K70" s="2" t="str">
        <x:v>Pregame selection</x:v>
      </x:c>
      <x:c r="L70" s="2" t="str">
        <x:v>FBS</x:v>
      </x:c>
      <x:c r="M70" s="2" t="str">
        <x:v>No</x:v>
      </x:c>
      <x:c r="N70" s="2" t="str">
        <x:v>No</x:v>
      </x:c>
      <x:c r="O70" s="2" t="str"/>
      <x:c r="P70" s="2" t="str">
        <x:v>https://www.espn.com/college-football/game/_/gameId/401866448/bowling-green-buffalo</x:v>
      </x:c>
      <x:c r="Q70" s="13" t="n">
        <x:f>'School Baselines'!H24</x:f>
        <x:v>2.4794101849099333</x:v>
      </x:c>
      <x:c r="R70" s="13" t="n">
        <x:f>'School Baselines'!H28</x:f>
        <x:v>2.245345041654626</x:v>
      </x:c>
      <x:c r="S70" s="2" t="str">
        <x:v>401866448</x:v>
      </x:c>
      <x:c r="T70" s="2" t="str">
        <x:v>Scheduled</x:v>
      </x:c>
      <x:c r="U70" s="2" t="str">
        <x:v>No</x:v>
      </x:c>
    </x:row>
    <x:row r="71" ht="24" customHeight="1">
      <x:c r="A71" s="8" t="d">
        <x:v>2026-10-24T00:00:00.000Z</x:v>
      </x:c>
      <x:c r="B71" s="9" t="str">
        <x:v>2:30 PM</x:v>
      </x:c>
      <x:c r="C71" s="2" t="str">
        <x:v>Charleston Southern</x:v>
      </x:c>
      <x:c r="D71" s="11" t="n">
        <x:f>Q71</x:f>
        <x:v>8.084324546099854</x:v>
      </x:c>
      <x:c r="E71" s="2" t="str">
        <x:v>Tennessee State</x:v>
      </x:c>
      <x:c r="F71" s="11" t="n">
        <x:f>R71</x:f>
        <x:v>7.5523723980056</x:v>
      </x:c>
      <x:c r="G71" s="14" t="str">
        <x:f>IF(Q71&gt;R71,C71,IF(R71&gt;Q71,E71,"No SOS edge"))</x:f>
        <x:v>Charleston Southern</x:v>
      </x:c>
      <x:c r="H71" s="2" t="str">
        <x:v>Nashville, TN</x:v>
      </x:c>
      <x:c r="I71" s="2" t="str">
        <x:v>Nissan Stadium</x:v>
      </x:c>
      <x:c r="J71" s="12" t="n">
        <x:f>ABS(Q71-R71)</x:f>
        <x:v>0.5319521480942537</x:v>
      </x:c>
      <x:c r="K71" s="2" t="str">
        <x:v>Pregame selection</x:v>
      </x:c>
      <x:c r="L71" s="2" t="str">
        <x:v>FCS</x:v>
      </x:c>
      <x:c r="M71" s="2" t="str">
        <x:v>No</x:v>
      </x:c>
      <x:c r="N71" s="2" t="str">
        <x:v>No</x:v>
      </x:c>
      <x:c r="O71" s="2" t="str"/>
      <x:c r="P71" s="2" t="str">
        <x:v>https://www.espn.com/college-football/game/_/gameId/401868174/charleston-so-tennessee-st</x:v>
      </x:c>
      <x:c r="Q71" s="13" t="n">
        <x:f>'School Baselines'!H37</x:f>
        <x:v>8.084324546099854</x:v>
      </x:c>
      <x:c r="R71" s="13" t="n">
        <x:f>'School Baselines'!H215</x:f>
        <x:v>7.5523723980056</x:v>
      </x:c>
      <x:c r="S71" s="2" t="str">
        <x:v>401868174</x:v>
      </x:c>
      <x:c r="T71" s="2" t="str">
        <x:v>Scheduled</x:v>
      </x:c>
      <x:c r="U71" s="2" t="str">
        <x:v>No</x:v>
      </x:c>
    </x:row>
    <x:row r="72" ht="24" customHeight="1">
      <x:c r="A72" s="8" t="d">
        <x:v>2026-10-24T00:00:00.000Z</x:v>
      </x:c>
      <x:c r="B72" s="9" t="str">
        <x:v>2:30 PM</x:v>
      </x:c>
      <x:c r="C72" s="2" t="str">
        <x:v>Georgetown</x:v>
      </x:c>
      <x:c r="D72" s="11" t="n">
        <x:f>Q72</x:f>
        <x:v>3.9377034856929756</x:v>
      </x:c>
      <x:c r="E72" s="2" t="str">
        <x:v>William &amp; Mary</x:v>
      </x:c>
      <x:c r="F72" s="11" t="n">
        <x:f>R72</x:f>
        <x:v>4.547935985727804</x:v>
      </x:c>
      <x:c r="G72" s="14" t="str">
        <x:f>IF(Q72&gt;R72,C72,IF(R72&gt;Q72,E72,"No SOS edge"))</x:f>
        <x:v>William &amp; Mary</x:v>
      </x:c>
      <x:c r="H72" s="2" t="str">
        <x:v>Williamsburg, VA</x:v>
      </x:c>
      <x:c r="I72" s="2" t="str">
        <x:v>Walter J. Zable Stadium</x:v>
      </x:c>
      <x:c r="J72" s="12" t="n">
        <x:f>ABS(Q72-R72)</x:f>
        <x:v>0.6102325000348285</x:v>
      </x:c>
      <x:c r="K72" s="2" t="str">
        <x:v>Pregame selection</x:v>
      </x:c>
      <x:c r="L72" s="2" t="str">
        <x:v>FCS</x:v>
      </x:c>
      <x:c r="M72" s="2" t="str">
        <x:v>No</x:v>
      </x:c>
      <x:c r="N72" s="2" t="str">
        <x:v>No</x:v>
      </x:c>
      <x:c r="O72" s="2" t="str"/>
      <x:c r="P72" s="2" t="str">
        <x:v>https://www.espn.com/college-football/game/_/gameId/401868019/georgetown-william-mary</x:v>
      </x:c>
      <x:c r="Q72" s="13" t="n">
        <x:f>'School Baselines'!H74</x:f>
        <x:v>3.9377034856929756</x:v>
      </x:c>
      <x:c r="R72" s="13" t="n">
        <x:f>'School Baselines'!H262</x:f>
        <x:v>4.547935985727804</x:v>
      </x:c>
      <x:c r="S72" s="2" t="str">
        <x:v>401868019</x:v>
      </x:c>
      <x:c r="T72" s="2" t="str">
        <x:v>Scheduled</x:v>
      </x:c>
      <x:c r="U72" s="2" t="str">
        <x:v>No</x:v>
      </x:c>
    </x:row>
    <x:row r="73" ht="24" customHeight="1">
      <x:c r="A73" s="8" t="d">
        <x:v>2026-10-24T00:00:00.000Z</x:v>
      </x:c>
      <x:c r="B73" s="9" t="str">
        <x:v>2:30 PM</x:v>
      </x:c>
      <x:c r="C73" s="2" t="str">
        <x:v>Hawaiʻi</x:v>
      </x:c>
      <x:c r="D73" s="11" t="n">
        <x:f>Q73</x:f>
        <x:v>3.37634647266261</x:v>
      </x:c>
      <x:c r="E73" s="2" t="str">
        <x:v>Northern Illinois</x:v>
      </x:c>
      <x:c r="F73" s="11" t="n">
        <x:f>R73</x:f>
        <x:v>1.9910055924000005</x:v>
      </x:c>
      <x:c r="G73" s="14" t="str">
        <x:f>IF(Q73&gt;R73,C73,IF(R73&gt;Q73,E73,"No SOS edge"))</x:f>
        <x:v>Hawaiʻi</x:v>
      </x:c>
      <x:c r="H73" s="2" t="str">
        <x:v>Dekalb, IL</x:v>
      </x:c>
      <x:c r="I73" s="2" t="str">
        <x:v>Huskie Stadium</x:v>
      </x:c>
      <x:c r="J73" s="12" t="n">
        <x:f>ABS(Q73-R73)</x:f>
        <x:v>1.3853408802626093</x:v>
      </x:c>
      <x:c r="K73" s="2" t="str">
        <x:v>Pregame selection</x:v>
      </x:c>
      <x:c r="L73" s="2" t="str">
        <x:v>FBS</x:v>
      </x:c>
      <x:c r="M73" s="2" t="str">
        <x:v>No</x:v>
      </x:c>
      <x:c r="N73" s="2" t="str">
        <x:v>No</x:v>
      </x:c>
      <x:c r="O73" s="2" t="str"/>
      <x:c r="P73" s="2" t="str">
        <x:v>https://www.espn.com/college-football/game/_/gameId/401864526/hawaii-n-illinois</x:v>
      </x:c>
      <x:c r="Q73" s="13" t="n">
        <x:f>'School Baselines'!H82</x:f>
        <x:v>3.37634647266261</x:v>
      </x:c>
      <x:c r="R73" s="13" t="n">
        <x:f>'School Baselines'!H158</x:f>
        <x:v>1.9910055924000005</x:v>
      </x:c>
      <x:c r="S73" s="2" t="str">
        <x:v>401864526</x:v>
      </x:c>
      <x:c r="T73" s="2" t="str">
        <x:v>Scheduled</x:v>
      </x:c>
      <x:c r="U73" s="2" t="str">
        <x:v>No</x:v>
      </x:c>
    </x:row>
    <x:row r="74" ht="24" customHeight="1">
      <x:c r="A74" s="8" t="d">
        <x:v>2026-10-24T00:00:00.000Z</x:v>
      </x:c>
      <x:c r="B74" s="9" t="str">
        <x:v>2:30 PM</x:v>
      </x:c>
      <x:c r="C74" s="2" t="str">
        <x:v>Iowa</x:v>
      </x:c>
      <x:c r="D74" s="11" t="n">
        <x:f>Q74</x:f>
        <x:v>5.428072354307415</x:v>
      </x:c>
      <x:c r="E74" s="2" t="str">
        <x:v>Minnesota</x:v>
      </x:c>
      <x:c r="F74" s="11" t="n">
        <x:f>R74</x:f>
        <x:v>2.9953824025906797</x:v>
      </x:c>
      <x:c r="G74" s="14" t="str">
        <x:f>IF(Q74&gt;R74,C74,IF(R74&gt;Q74,E74,"No SOS edge"))</x:f>
        <x:v>Iowa</x:v>
      </x:c>
      <x:c r="H74" s="2" t="str">
        <x:v>Minneapolis, MN</x:v>
      </x:c>
      <x:c r="I74" s="2" t="str">
        <x:v>Huntington Bank Stadium</x:v>
      </x:c>
      <x:c r="J74" s="12" t="n">
        <x:f>ABS(Q74-R74)</x:f>
        <x:v>2.432689951716735</x:v>
      </x:c>
      <x:c r="K74" s="2" t="str">
        <x:v>Pregame selection</x:v>
      </x:c>
      <x:c r="L74" s="2" t="str">
        <x:v>FBS</x:v>
      </x:c>
      <x:c r="M74" s="2" t="str">
        <x:v>No</x:v>
      </x:c>
      <x:c r="N74" s="2" t="str">
        <x:v>No</x:v>
      </x:c>
      <x:c r="O74" s="2" t="str"/>
      <x:c r="P74" s="2" t="str">
        <x:v>https://www.espn.com/college-football/game/_/gameId/401858497/iowa-minnesota</x:v>
      </x:c>
      <x:c r="Q74" s="13" t="n">
        <x:f>'School Baselines'!H94</x:f>
        <x:v>5.428072354307415</x:v>
      </x:c>
      <x:c r="R74" s="13" t="n">
        <x:f>'School Baselines'!H128</x:f>
        <x:v>2.9953824025906797</x:v>
      </x:c>
      <x:c r="S74" s="2" t="str">
        <x:v>401858497</x:v>
      </x:c>
      <x:c r="T74" s="2" t="str">
        <x:v>Scheduled</x:v>
      </x:c>
      <x:c r="U74" s="2" t="str">
        <x:v>No</x:v>
      </x:c>
    </x:row>
    <x:row r="75" ht="24" customHeight="1">
      <x:c r="A75" s="8" t="d">
        <x:v>2026-10-24T00:00:00.000Z</x:v>
      </x:c>
      <x:c r="B75" s="9" t="str">
        <x:v>2:30 PM</x:v>
      </x:c>
      <x:c r="C75" s="2" t="str">
        <x:v>Lehigh</x:v>
      </x:c>
      <x:c r="D75" s="11" t="n">
        <x:f>Q75</x:f>
        <x:v>2.948925602372944</x:v>
      </x:c>
      <x:c r="E75" s="2" t="str">
        <x:v>Villanova</x:v>
      </x:c>
      <x:c r="F75" s="11" t="n">
        <x:f>R75</x:f>
        <x:v>3.3160603829572524</x:v>
      </x:c>
      <x:c r="G75" s="14" t="str">
        <x:f>IF(Q75&gt;R75,C75,IF(R75&gt;Q75,E75,"No SOS edge"))</x:f>
        <x:v>Villanova</x:v>
      </x:c>
      <x:c r="H75" s="2" t="str">
        <x:v>Philadelphia, PA</x:v>
      </x:c>
      <x:c r="I75" s="2" t="str">
        <x:v>Villanova Stadium</x:v>
      </x:c>
      <x:c r="J75" s="12" t="n">
        <x:f>ABS(Q75-R75)</x:f>
        <x:v>0.3671347805843084</x:v>
      </x:c>
      <x:c r="K75" s="2" t="str">
        <x:v>Pregame selection</x:v>
      </x:c>
      <x:c r="L75" s="2" t="str">
        <x:v>FCS</x:v>
      </x:c>
      <x:c r="M75" s="2" t="str">
        <x:v>No</x:v>
      </x:c>
      <x:c r="N75" s="2" t="str">
        <x:v>No</x:v>
      </x:c>
      <x:c r="O75" s="2" t="str"/>
      <x:c r="P75" s="2" t="str">
        <x:v>https://www.espn.com/college-football/game/_/gameId/401868035/lehigh-villanova</x:v>
      </x:c>
      <x:c r="Q75" s="13" t="n">
        <x:f>'School Baselines'!H106</x:f>
        <x:v>2.948925602372944</x:v>
      </x:c>
      <x:c r="R75" s="13" t="n">
        <x:f>'School Baselines'!H246</x:f>
        <x:v>3.3160603829572524</x:v>
      </x:c>
      <x:c r="S75" s="2" t="str">
        <x:v>401868035</x:v>
      </x:c>
      <x:c r="T75" s="2" t="str">
        <x:v>Scheduled</x:v>
      </x:c>
      <x:c r="U75" s="2" t="str">
        <x:v>No</x:v>
      </x:c>
    </x:row>
    <x:row r="76" ht="24" customHeight="1">
      <x:c r="A76" s="8" t="d">
        <x:v>2026-10-24T00:00:00.000Z</x:v>
      </x:c>
      <x:c r="B76" s="9" t="str">
        <x:v>2:30 PM</x:v>
      </x:c>
      <x:c r="C76" s="2" t="str">
        <x:v>Michigan State</x:v>
      </x:c>
      <x:c r="D76" s="11" t="n">
        <x:f>Q76</x:f>
        <x:v>1.8419307459999998</x:v>
      </x:c>
      <x:c r="E76" s="2" t="str">
        <x:v>UCLA</x:v>
      </x:c>
      <x:c r="F76" s="11" t="n">
        <x:f>R76</x:f>
        <x:v>1.6458454955000008</x:v>
      </x:c>
      <x:c r="G76" s="14" t="str">
        <x:f>IF(Q76&gt;R76,C76,IF(R76&gt;Q76,E76,"No SOS edge"))</x:f>
        <x:v>Michigan State</x:v>
      </x:c>
      <x:c r="H76" s="2" t="str">
        <x:v>Pasadena, CA</x:v>
      </x:c>
      <x:c r="I76" s="2" t="str">
        <x:v>Rose Bowl</x:v>
      </x:c>
      <x:c r="J76" s="12" t="n">
        <x:f>ABS(Q76-R76)</x:f>
        <x:v>0.19608525049999903</x:v>
      </x:c>
      <x:c r="K76" s="2" t="str">
        <x:v>Pregame selection</x:v>
      </x:c>
      <x:c r="L76" s="2" t="str">
        <x:v>FBS</x:v>
      </x:c>
      <x:c r="M76" s="2" t="str">
        <x:v>No</x:v>
      </x:c>
      <x:c r="N76" s="2" t="str">
        <x:v>No</x:v>
      </x:c>
      <x:c r="O76" s="2" t="str"/>
      <x:c r="P76" s="2" t="str">
        <x:v>https://www.espn.com/college-football/game/_/gameId/401858499/michigan-st-ucla</x:v>
      </x:c>
      <x:c r="Q76" s="13" t="n">
        <x:f>'School Baselines'!H126</x:f>
        <x:v>1.8419307459999998</x:v>
      </x:c>
      <x:c r="R76" s="13" t="n">
        <x:f>'School Baselines'!H231</x:f>
        <x:v>1.6458454955000008</x:v>
      </x:c>
      <x:c r="S76" s="2" t="str">
        <x:v>401858499</x:v>
      </x:c>
      <x:c r="T76" s="2" t="str">
        <x:v>Scheduled</x:v>
      </x:c>
      <x:c r="U76" s="2" t="str">
        <x:v>No</x:v>
      </x:c>
    </x:row>
    <x:row r="77" ht="24" customHeight="1">
      <x:c r="A77" s="8" t="d">
        <x:v>2026-10-24T00:00:00.000Z</x:v>
      </x:c>
      <x:c r="B77" s="9" t="str">
        <x:v>2:30 PM</x:v>
      </x:c>
      <x:c r="C77" s="2" t="str">
        <x:v>North Texas</x:v>
      </x:c>
      <x:c r="D77" s="11" t="n">
        <x:f>Q77</x:f>
        <x:v>6.602189967381432</x:v>
      </x:c>
      <x:c r="E77" s="2" t="str">
        <x:v>Navy</x:v>
      </x:c>
      <x:c r="F77" s="11" t="n">
        <x:f>R77</x:f>
        <x:v>3.338259477389639</x:v>
      </x:c>
      <x:c r="G77" s="14" t="str">
        <x:f>IF(Q77&gt;R77,C77,IF(R77&gt;Q77,E77,"No SOS edge"))</x:f>
        <x:v>North Texas</x:v>
      </x:c>
      <x:c r="H77" s="2" t="str">
        <x:v>Annapolis, MD</x:v>
      </x:c>
      <x:c r="I77" s="2" t="str">
        <x:v>Navy-Marine Corps Memorial Stadium</x:v>
      </x:c>
      <x:c r="J77" s="12" t="n">
        <x:f>ABS(Q77-R77)</x:f>
        <x:v>3.263930489991793</x:v>
      </x:c>
      <x:c r="K77" s="2" t="str">
        <x:v>Pregame selection</x:v>
      </x:c>
      <x:c r="L77" s="2" t="str">
        <x:v>FBS</x:v>
      </x:c>
      <x:c r="M77" s="2" t="str">
        <x:v>No</x:v>
      </x:c>
      <x:c r="N77" s="2" t="str">
        <x:v>No</x:v>
      </x:c>
      <x:c r="O77" s="2" t="str"/>
      <x:c r="P77" s="2" t="str">
        <x:v>https://www.espn.com/college-football/game/_/gameId/401862810/north-texas-navy</x:v>
      </x:c>
      <x:c r="Q77" s="13" t="n">
        <x:f>'School Baselines'!H155</x:f>
        <x:v>6.602189967381432</x:v>
      </x:c>
      <x:c r="R77" s="13" t="n">
        <x:f>'School Baselines'!H139</x:f>
        <x:v>3.338259477389639</x:v>
      </x:c>
      <x:c r="S77" s="2" t="str">
        <x:v>401862810</x:v>
      </x:c>
      <x:c r="T77" s="2" t="str">
        <x:v>Scheduled</x:v>
      </x:c>
      <x:c r="U77" s="2" t="str">
        <x:v>No</x:v>
      </x:c>
    </x:row>
    <x:row r="78" ht="24" customHeight="1">
      <x:c r="A78" s="8" t="d">
        <x:v>2026-10-24T00:00:00.000Z</x:v>
      </x:c>
      <x:c r="B78" s="9" t="str">
        <x:v>2:30 PM</x:v>
      </x:c>
      <x:c r="C78" s="2" t="str">
        <x:v>Oklahoma</x:v>
      </x:c>
      <x:c r="D78" s="11" t="n">
        <x:f>Q78</x:f>
        <x:v>5.723345941406908</x:v>
      </x:c>
      <x:c r="E78" s="2" t="str">
        <x:v>Mississippi State</x:v>
      </x:c>
      <x:c r="F78" s="11" t="n">
        <x:f>R78</x:f>
        <x:v>8.84245115723113</x:v>
      </x:c>
      <x:c r="G78" s="14" t="str">
        <x:f>IF(Q78&gt;R78,C78,IF(R78&gt;Q78,E78,"No SOS edge"))</x:f>
        <x:v>Mississippi State</x:v>
      </x:c>
      <x:c r="H78" s="2" t="str">
        <x:v>Starkville, MS</x:v>
      </x:c>
      <x:c r="I78" s="2" t="str">
        <x:v>Davis Wade Stadium</x:v>
      </x:c>
      <x:c r="J78" s="12" t="n">
        <x:f>ABS(Q78-R78)</x:f>
        <x:v>3.119105215824222</x:v>
      </x:c>
      <x:c r="K78" s="2" t="str">
        <x:v>Pregame selection</x:v>
      </x:c>
      <x:c r="L78" s="2" t="str">
        <x:v>FBS</x:v>
      </x:c>
      <x:c r="M78" s="2" t="str">
        <x:v>No</x:v>
      </x:c>
      <x:c r="N78" s="2" t="str">
        <x:v>No</x:v>
      </x:c>
      <x:c r="O78" s="2" t="str"/>
      <x:c r="P78" s="2" t="str">
        <x:v>https://www.espn.com/college-football/game/_/gameId/401856730/oklahoma-mississippi-st</x:v>
      </x:c>
      <x:c r="Q78" s="13" t="n">
        <x:f>'School Baselines'!H165</x:f>
        <x:v>5.723345941406908</x:v>
      </x:c>
      <x:c r="R78" s="13" t="n">
        <x:f>'School Baselines'!H129</x:f>
        <x:v>8.84245115723113</x:v>
      </x:c>
      <x:c r="S78" s="2" t="str">
        <x:v>401856730</x:v>
      </x:c>
      <x:c r="T78" s="2" t="str">
        <x:v>Scheduled</x:v>
      </x:c>
      <x:c r="U78" s="2" t="str">
        <x:v>No</x:v>
      </x:c>
    </x:row>
    <x:row r="79" ht="24" customHeight="1">
      <x:c r="A79" s="8" t="d">
        <x:v>2026-10-24T00:00:00.000Z</x:v>
      </x:c>
      <x:c r="B79" s="9" t="str">
        <x:v>2:30 PM</x:v>
      </x:c>
      <x:c r="C79" s="2" t="str">
        <x:v>Sacramento State</x:v>
      </x:c>
      <x:c r="D79" s="11" t="n">
        <x:f>Q79</x:f>
        <x:v>3.4214787716126325</x:v>
      </x:c>
      <x:c r="E79" s="2" t="str">
        <x:v>Ball State</x:v>
      </x:c>
      <x:c r="F79" s="11" t="n">
        <x:f>R79</x:f>
        <x:v>2.7850839646716197</x:v>
      </x:c>
      <x:c r="G79" s="14" t="str">
        <x:f>IF(Q79&gt;R79,C79,IF(R79&gt;Q79,E79,"No SOS edge"))</x:f>
        <x:v>Sacramento State</x:v>
      </x:c>
      <x:c r="H79" s="2" t="str">
        <x:v>Muncie, IN</x:v>
      </x:c>
      <x:c r="I79" s="2" t="str">
        <x:v>Scheumann Stadium</x:v>
      </x:c>
      <x:c r="J79" s="12" t="n">
        <x:f>ABS(Q79-R79)</x:f>
        <x:v>0.6363948069410128</x:v>
      </x:c>
      <x:c r="K79" s="2" t="str">
        <x:v>Pregame selection</x:v>
      </x:c>
      <x:c r="L79" s="2" t="str">
        <x:v>FBS</x:v>
      </x:c>
      <x:c r="M79" s="2" t="str">
        <x:v>No</x:v>
      </x:c>
      <x:c r="N79" s="2" t="str">
        <x:v>No</x:v>
      </x:c>
      <x:c r="O79" s="2" t="str"/>
      <x:c r="P79" s="2" t="str">
        <x:v>https://www.espn.com/college-football/game/_/gameId/401866447/sacramento-st-ball-state</x:v>
      </x:c>
      <x:c r="Q79" s="13" t="n">
        <x:f>'School Baselines'!H184</x:f>
        <x:v>3.4214787716126325</x:v>
      </x:c>
      <x:c r="R79" s="13" t="n">
        <x:f>'School Baselines'!H19</x:f>
        <x:v>2.7850839646716197</x:v>
      </x:c>
      <x:c r="S79" s="2" t="str">
        <x:v>401866447</x:v>
      </x:c>
      <x:c r="T79" s="2" t="str">
        <x:v>Scheduled</x:v>
      </x:c>
      <x:c r="U79" s="2" t="str">
        <x:v>No</x:v>
      </x:c>
    </x:row>
    <x:row r="80" ht="24" customHeight="1">
      <x:c r="A80" s="8" t="d">
        <x:v>2026-10-24T00:00:00.000Z</x:v>
      </x:c>
      <x:c r="B80" s="9" t="str">
        <x:v>2:30 PM</x:v>
      </x:c>
      <x:c r="C80" s="2" t="str">
        <x:v>Tennessee</x:v>
      </x:c>
      <x:c r="D80" s="11" t="n">
        <x:f>Q80</x:f>
        <x:v>8.007174069859413</x:v>
      </x:c>
      <x:c r="E80" s="2" t="str">
        <x:v>South Carolina</x:v>
      </x:c>
      <x:c r="F80" s="11" t="n">
        <x:f>R80</x:f>
        <x:v>7.870215048122523</x:v>
      </x:c>
      <x:c r="G80" s="14" t="str">
        <x:f>IF(Q80&gt;R80,C80,IF(R80&gt;Q80,E80,"No SOS edge"))</x:f>
        <x:v>Tennessee</x:v>
      </x:c>
      <x:c r="H80" s="2" t="str">
        <x:v>Columbia, SC</x:v>
      </x:c>
      <x:c r="I80" s="2" t="str">
        <x:v>Williams-Brice Stadium</x:v>
      </x:c>
      <x:c r="J80" s="12" t="n">
        <x:f>ABS(Q80-R80)</x:f>
        <x:v>0.13695902173689056</x:v>
      </x:c>
      <x:c r="K80" s="2" t="str">
        <x:v>Pregame selection</x:v>
      </x:c>
      <x:c r="L80" s="2" t="str">
        <x:v>FBS</x:v>
      </x:c>
      <x:c r="M80" s="2" t="str">
        <x:v>No</x:v>
      </x:c>
      <x:c r="N80" s="2" t="str">
        <x:v>No</x:v>
      </x:c>
      <x:c r="O80" s="2" t="str"/>
      <x:c r="P80" s="2" t="str">
        <x:v>https://www.espn.com/college-football/game/_/gameId/401856731/tennessee-south-carolina</x:v>
      </x:c>
      <x:c r="Q80" s="13" t="n">
        <x:f>'School Baselines'!H214</x:f>
        <x:v>8.007174069859413</x:v>
      </x:c>
      <x:c r="R80" s="13" t="n">
        <x:f>'School Baselines'!H193</x:f>
        <x:v>7.870215048122523</x:v>
      </x:c>
      <x:c r="S80" s="2" t="str">
        <x:v>401856731</x:v>
      </x:c>
      <x:c r="T80" s="2" t="str">
        <x:v>Scheduled</x:v>
      </x:c>
      <x:c r="U80" s="2" t="str">
        <x:v>No</x:v>
      </x:c>
    </x:row>
    <x:row r="81" ht="24" customHeight="1">
      <x:c r="A81" s="8" t="d">
        <x:v>2026-10-24T00:00:00.000Z</x:v>
      </x:c>
      <x:c r="B81" s="9" t="str">
        <x:v>2:30 PM</x:v>
      </x:c>
      <x:c r="C81" s="2" t="str">
        <x:v>Texas A&amp;M</x:v>
      </x:c>
      <x:c r="D81" s="11" t="n">
        <x:f>Q81</x:f>
        <x:v>7.907712080719182</x:v>
      </x:c>
      <x:c r="E81" s="2" t="str">
        <x:v>Alabama</x:v>
      </x:c>
      <x:c r="F81" s="11" t="n">
        <x:f>R81</x:f>
        <x:v>7.675930203767171</x:v>
      </x:c>
      <x:c r="G81" s="14" t="str">
        <x:f>IF(Q81&gt;R81,C81,IF(R81&gt;Q81,E81,"No SOS edge"))</x:f>
        <x:v>Texas A&amp;M</x:v>
      </x:c>
      <x:c r="H81" s="2" t="str">
        <x:v>Tuscaloosa, AL</x:v>
      </x:c>
      <x:c r="I81" s="2" t="str">
        <x:v>Bryant-Denny Stadium</x:v>
      </x:c>
      <x:c r="J81" s="12" t="n">
        <x:f>ABS(Q81-R81)</x:f>
        <x:v>0.23178187695201036</x:v>
      </x:c>
      <x:c r="K81" s="2" t="str">
        <x:v>Pregame selection</x:v>
      </x:c>
      <x:c r="L81" s="2" t="str">
        <x:v>FBS</x:v>
      </x:c>
      <x:c r="M81" s="2" t="str">
        <x:v>No</x:v>
      </x:c>
      <x:c r="N81" s="2" t="str">
        <x:v>Yes</x:v>
      </x:c>
      <x:c r="O81" s="2" t="str"/>
      <x:c r="P81" s="2" t="str">
        <x:v>https://www.espn.com/college-football/game/_/gameId/401856727/texas-am-alabama</x:v>
      </x:c>
      <x:c r="Q81" s="13" t="n">
        <x:f>'School Baselines'!H218</x:f>
        <x:v>7.907712080719182</x:v>
      </x:c>
      <x:c r="R81" s="13" t="n">
        <x:f>'School Baselines'!H5</x:f>
        <x:v>7.675930203767171</x:v>
      </x:c>
      <x:c r="S81" s="2" t="str">
        <x:v>401856727</x:v>
      </x:c>
      <x:c r="T81" s="2" t="str">
        <x:v>Scheduled</x:v>
      </x:c>
      <x:c r="U81" s="2" t="str">
        <x:v>No</x:v>
      </x:c>
    </x:row>
    <x:row r="82" ht="24" customHeight="1">
      <x:c r="A82" s="8" t="d">
        <x:v>2026-10-24T00:00:00.000Z</x:v>
      </x:c>
      <x:c r="B82" s="9" t="str">
        <x:v>2:45 PM</x:v>
      </x:c>
      <x:c r="C82" s="2" t="str">
        <x:v>Kansas State</x:v>
      </x:c>
      <x:c r="D82" s="11" t="n">
        <x:f>Q82</x:f>
        <x:v>4.721950474861489</x:v>
      </x:c>
      <x:c r="E82" s="2" t="str">
        <x:v>Arizona State</x:v>
      </x:c>
      <x:c r="F82" s="11" t="n">
        <x:f>R82</x:f>
        <x:v>5.671903487525739</x:v>
      </x:c>
      <x:c r="G82" s="14" t="str">
        <x:f>IF(Q82&gt;R82,C82,IF(R82&gt;Q82,E82,"No SOS edge"))</x:f>
        <x:v>Arizona State</x:v>
      </x:c>
      <x:c r="H82" s="2" t="str">
        <x:v>Tempe, AZ</x:v>
      </x:c>
      <x:c r="I82" s="2" t="str">
        <x:v>Mountain America Stadium</x:v>
      </x:c>
      <x:c r="J82" s="12" t="n">
        <x:f>ABS(Q82-R82)</x:f>
        <x:v>0.9499530126642499</x:v>
      </x:c>
      <x:c r="K82" s="2" t="str">
        <x:v>Pregame selection</x:v>
      </x:c>
      <x:c r="L82" s="2" t="str">
        <x:v>FBS</x:v>
      </x:c>
      <x:c r="M82" s="2" t="str">
        <x:v>No</x:v>
      </x:c>
      <x:c r="N82" s="2" t="str">
        <x:v>No</x:v>
      </x:c>
      <x:c r="O82" s="2" t="str"/>
      <x:c r="P82" s="2" t="str">
        <x:v>https://www.espn.com/college-football/game/_/gameId/401856839/kansas-st-arizona-st</x:v>
      </x:c>
      <x:c r="Q82" s="13" t="n">
        <x:f>'School Baselines'!H100</x:f>
        <x:v>4.721950474861489</x:v>
      </x:c>
      <x:c r="R82" s="13" t="n">
        <x:f>'School Baselines'!H12</x:f>
        <x:v>5.671903487525739</x:v>
      </x:c>
      <x:c r="S82" s="2" t="str">
        <x:v>401856839</x:v>
      </x:c>
      <x:c r="T82" s="2" t="str">
        <x:v>Scheduled</x:v>
      </x:c>
      <x:c r="U82" s="2" t="str">
        <x:v>No</x:v>
      </x:c>
    </x:row>
    <x:row r="83" ht="24" customHeight="1">
      <x:c r="A83" s="8" t="d">
        <x:v>2026-10-24T00:00:00.000Z</x:v>
      </x:c>
      <x:c r="B83" s="9" t="str">
        <x:v>3:00 PM</x:v>
      </x:c>
      <x:c r="C83" s="2" t="str">
        <x:v>Eastern Michigan</x:v>
      </x:c>
      <x:c r="D83" s="11" t="n">
        <x:f>Q83</x:f>
        <x:v>2.564445814557641</x:v>
      </x:c>
      <x:c r="E83" s="2" t="str">
        <x:v>Ohio</x:v>
      </x:c>
      <x:c r="F83" s="11" t="n">
        <x:f>R83</x:f>
        <x:v>4.2821898228823265</x:v>
      </x:c>
      <x:c r="G83" s="14" t="str">
        <x:f>IF(Q83&gt;R83,C83,IF(R83&gt;Q83,E83,"No SOS edge"))</x:f>
        <x:v>Ohio</x:v>
      </x:c>
      <x:c r="H83" s="2" t="str">
        <x:v>Athens, OH</x:v>
      </x:c>
      <x:c r="I83" s="2" t="str">
        <x:v>Peden Stadium</x:v>
      </x:c>
      <x:c r="J83" s="12" t="n">
        <x:f>ABS(Q83-R83)</x:f>
        <x:v>1.7177440083246855</x:v>
      </x:c>
      <x:c r="K83" s="2" t="str">
        <x:v>Pregame selection</x:v>
      </x:c>
      <x:c r="L83" s="2" t="str">
        <x:v>FBS</x:v>
      </x:c>
      <x:c r="M83" s="2" t="str">
        <x:v>No</x:v>
      </x:c>
      <x:c r="N83" s="2" t="str">
        <x:v>No</x:v>
      </x:c>
      <x:c r="O83" s="2" t="str"/>
      <x:c r="P83" s="2" t="str">
        <x:v>https://www.espn.com/college-football/game/_/gameId/401866449/e-michigan-ohio</x:v>
      </x:c>
      <x:c r="Q83" s="13" t="n">
        <x:f>'School Baselines'!H62</x:f>
        <x:v>2.564445814557641</x:v>
      </x:c>
      <x:c r="R83" s="13" t="n">
        <x:f>'School Baselines'!H163</x:f>
        <x:v>4.2821898228823265</x:v>
      </x:c>
      <x:c r="S83" s="2" t="str">
        <x:v>401866449</x:v>
      </x:c>
      <x:c r="T83" s="2" t="str">
        <x:v>Scheduled</x:v>
      </x:c>
      <x:c r="U83" s="2" t="str">
        <x:v>No</x:v>
      </x:c>
    </x:row>
    <x:row r="84" ht="24" customHeight="1">
      <x:c r="A84" s="8" t="d">
        <x:v>2026-10-24T00:00:00.000Z</x:v>
      </x:c>
      <x:c r="B84" s="9" t="str">
        <x:v>3:00 PM</x:v>
      </x:c>
      <x:c r="C84" s="2" t="str">
        <x:v>Houston Christian</x:v>
      </x:c>
      <x:c r="D84" s="11" t="n">
        <x:f>Q84</x:f>
        <x:v>6.565508112708613</x:v>
      </x:c>
      <x:c r="E84" s="2" t="str">
        <x:v>Lamar</x:v>
      </x:c>
      <x:c r="F84" s="11" t="n">
        <x:f>R84</x:f>
        <x:v>7.492763724359561</x:v>
      </x:c>
      <x:c r="G84" s="14" t="str">
        <x:f>IF(Q84&gt;R84,C84,IF(R84&gt;Q84,E84,"No SOS edge"))</x:f>
        <x:v>Lamar</x:v>
      </x:c>
      <x:c r="H84" s="2" t="str">
        <x:v>Beaumont, TX</x:v>
      </x:c>
      <x:c r="I84" s="2" t="str">
        <x:v>Provost Umphrey Stadium</x:v>
      </x:c>
      <x:c r="J84" s="12" t="n">
        <x:f>ABS(Q84-R84)</x:f>
        <x:v>0.9272556116509483</x:v>
      </x:c>
      <x:c r="K84" s="2" t="str">
        <x:v>Pregame selection</x:v>
      </x:c>
      <x:c r="L84" s="2" t="str">
        <x:v>FCS</x:v>
      </x:c>
      <x:c r="M84" s="2" t="str">
        <x:v>No</x:v>
      </x:c>
      <x:c r="N84" s="2" t="str">
        <x:v>No</x:v>
      </x:c>
      <x:c r="O84" s="2" t="str"/>
      <x:c r="P84" s="2" t="str">
        <x:v>https://www.espn.com/college-football/game/_/gameId/401869145/hou-christian-lamar</x:v>
      </x:c>
      <x:c r="Q84" s="13" t="n">
        <x:f>'School Baselines'!H85</x:f>
        <x:v>6.565508112708613</x:v>
      </x:c>
      <x:c r="R84" s="13" t="n">
        <x:f>'School Baselines'!H105</x:f>
        <x:v>7.492763724359561</x:v>
      </x:c>
      <x:c r="S84" s="2" t="str">
        <x:v>401869145</x:v>
      </x:c>
      <x:c r="T84" s="2" t="str">
        <x:v>Scheduled</x:v>
      </x:c>
      <x:c r="U84" s="2" t="str">
        <x:v>No</x:v>
      </x:c>
    </x:row>
    <x:row r="85" ht="24" customHeight="1">
      <x:c r="A85" s="8" t="d">
        <x:v>2026-10-24T00:00:00.000Z</x:v>
      </x:c>
      <x:c r="B85" s="9" t="str">
        <x:v>3:00 PM</x:v>
      </x:c>
      <x:c r="C85" s="2" t="str">
        <x:v>ULM</x:v>
      </x:c>
      <x:c r="D85" s="11" t="n">
        <x:f>Q85</x:f>
        <x:v>7.724208996914632</x:v>
      </x:c>
      <x:c r="E85" s="2" t="str">
        <x:v>Troy</x:v>
      </x:c>
      <x:c r="F85" s="11" t="n">
        <x:f>R85</x:f>
        <x:v>7.622675955150526</x:v>
      </x:c>
      <x:c r="G85" s="14" t="str">
        <x:f>IF(Q85&gt;R85,C85,IF(R85&gt;Q85,E85,"No SOS edge"))</x:f>
        <x:v>ULM</x:v>
      </x:c>
      <x:c r="H85" s="2" t="str">
        <x:v>Troy, AL</x:v>
      </x:c>
      <x:c r="I85" s="2" t="str">
        <x:v>Veterans Memorial Stadium (AL)</x:v>
      </x:c>
      <x:c r="J85" s="12" t="n">
        <x:f>ABS(Q85-R85)</x:f>
        <x:v>0.10153304176410582</x:v>
      </x:c>
      <x:c r="K85" s="2" t="str">
        <x:v>Pregame selection</x:v>
      </x:c>
      <x:c r="L85" s="2" t="str">
        <x:v>FBS</x:v>
      </x:c>
      <x:c r="M85" s="2" t="str">
        <x:v>No</x:v>
      </x:c>
      <x:c r="N85" s="2" t="str">
        <x:v>No</x:v>
      </x:c>
      <x:c r="O85" s="2" t="str"/>
      <x:c r="P85" s="2" t="str">
        <x:v>https://www.espn.com/college-football/game/_/gameId/401871094/ul-monroe-troy</x:v>
      </x:c>
      <x:c r="Q85" s="13" t="n">
        <x:f>'School Baselines'!H233</x:f>
        <x:v>7.724208996914632</x:v>
      </x:c>
      <x:c r="R85" s="13" t="n">
        <x:f>'School Baselines'!H225</x:f>
        <x:v>7.622675955150526</x:v>
      </x:c>
      <x:c r="S85" s="2" t="str">
        <x:v>401871094</x:v>
      </x:c>
      <x:c r="T85" s="2" t="str">
        <x:v>Scheduled</x:v>
      </x:c>
      <x:c r="U85" s="2" t="str">
        <x:v>No</x:v>
      </x:c>
    </x:row>
    <x:row r="86" ht="24" customHeight="1">
      <x:c r="A86" s="8" t="d">
        <x:v>2026-10-24T00:00:00.000Z</x:v>
      </x:c>
      <x:c r="B86" s="9" t="str">
        <x:v>3:00 PM</x:v>
      </x:c>
      <x:c r="C86" s="2" t="str">
        <x:v>UT Martin</x:v>
      </x:c>
      <x:c r="D86" s="11" t="n">
        <x:f>Q86</x:f>
        <x:v>8.165670816155071</x:v>
      </x:c>
      <x:c r="E86" s="2" t="str">
        <x:v>Western Illinois</x:v>
      </x:c>
      <x:c r="F86" s="11" t="n">
        <x:f>R86</x:f>
        <x:v>5.9246592886109735</x:v>
      </x:c>
      <x:c r="G86" s="14" t="str">
        <x:f>IF(Q86&gt;R86,C86,IF(R86&gt;Q86,E86,"No SOS edge"))</x:f>
        <x:v>UT Martin</x:v>
      </x:c>
      <x:c r="H86" s="2" t="str">
        <x:v>Macomb, IL</x:v>
      </x:c>
      <x:c r="I86" s="2" t="str">
        <x:v>Hanson Field</x:v>
      </x:c>
      <x:c r="J86" s="12" t="n">
        <x:f>ABS(Q86-R86)</x:f>
        <x:v>2.2410115275440976</x:v>
      </x:c>
      <x:c r="K86" s="2" t="str">
        <x:v>Pregame selection</x:v>
      </x:c>
      <x:c r="L86" s="2" t="str">
        <x:v>FCS</x:v>
      </x:c>
      <x:c r="M86" s="2" t="str">
        <x:v>No</x:v>
      </x:c>
      <x:c r="N86" s="2" t="str">
        <x:v>No</x:v>
      </x:c>
      <x:c r="O86" s="2" t="str"/>
      <x:c r="P86" s="2" t="str">
        <x:v>https://www.espn.com/college-football/game/_/gameId/401868201/ut-martin-w-illinois</x:v>
      </x:c>
      <x:c r="Q86" s="13" t="n">
        <x:f>'School Baselines'!H237</x:f>
        <x:v>8.165670816155071</x:v>
      </x:c>
      <x:c r="R86" s="13" t="n">
        <x:f>'School Baselines'!H259</x:f>
        <x:v>5.9246592886109735</x:v>
      </x:c>
      <x:c r="S86" s="2" t="str">
        <x:v>401868201</x:v>
      </x:c>
      <x:c r="T86" s="2" t="str">
        <x:v>Scheduled</x:v>
      </x:c>
      <x:c r="U86" s="2" t="str">
        <x:v>No</x:v>
      </x:c>
    </x:row>
    <x:row r="87" ht="24" customHeight="1">
      <x:c r="A87" s="8" t="d">
        <x:v>2026-10-24T00:00:00.000Z</x:v>
      </x:c>
      <x:c r="B87" s="9" t="str">
        <x:v>4:00 PM</x:v>
      </x:c>
      <x:c r="C87" s="2" t="str">
        <x:v>Louisiana</x:v>
      </x:c>
      <x:c r="D87" s="11" t="n">
        <x:f>Q87</x:f>
        <x:v>7.216815086509598</x:v>
      </x:c>
      <x:c r="E87" s="2" t="str">
        <x:v>Southern Miss</x:v>
      </x:c>
      <x:c r="F87" s="11" t="n">
        <x:f>R87</x:f>
        <x:v>7.644187992248976</x:v>
      </x:c>
      <x:c r="G87" s="14" t="str">
        <x:f>IF(Q87&gt;R87,C87,IF(R87&gt;Q87,E87,"No SOS edge"))</x:f>
        <x:v>Southern Miss</x:v>
      </x:c>
      <x:c r="H87" s="2" t="str">
        <x:v>Hattiesburg, MS</x:v>
      </x:c>
      <x:c r="I87" s="2" t="str">
        <x:v>M. M. Roberts Stadium</x:v>
      </x:c>
      <x:c r="J87" s="12" t="n">
        <x:f>ABS(Q87-R87)</x:f>
        <x:v>0.4273729057393778</x:v>
      </x:c>
      <x:c r="K87" s="2" t="str">
        <x:v>Pregame selection</x:v>
      </x:c>
      <x:c r="L87" s="2" t="str">
        <x:v>FBS</x:v>
      </x:c>
      <x:c r="M87" s="2" t="str">
        <x:v>No</x:v>
      </x:c>
      <x:c r="N87" s="2" t="str">
        <x:v>No</x:v>
      </x:c>
      <x:c r="O87" s="2" t="str"/>
      <x:c r="P87" s="2" t="str">
        <x:v>https://www.espn.com/college-football/game/_/gameId/401869967/louisiana-southern-miss</x:v>
      </x:c>
      <x:c r="Q87" s="13" t="n">
        <x:f>'School Baselines'!H110</x:f>
        <x:v>7.216815086509598</x:v>
      </x:c>
      <x:c r="R87" s="13" t="n">
        <x:f>'School Baselines'!H202</x:f>
        <x:v>7.644187992248976</x:v>
      </x:c>
      <x:c r="S87" s="2" t="str">
        <x:v>401869967</x:v>
      </x:c>
      <x:c r="T87" s="2" t="str">
        <x:v>Scheduled</x:v>
      </x:c>
      <x:c r="U87" s="2" t="str">
        <x:v>No</x:v>
      </x:c>
    </x:row>
    <x:row r="88" ht="24" customHeight="1">
      <x:c r="A88" s="8" t="d">
        <x:v>2026-10-24T00:00:00.000Z</x:v>
      </x:c>
      <x:c r="B88" s="9" t="str">
        <x:v>4:00 PM</x:v>
      </x:c>
      <x:c r="C88" s="2" t="str">
        <x:v>McNeese</x:v>
      </x:c>
      <x:c r="D88" s="11" t="n">
        <x:f>Q88</x:f>
        <x:v>7.619181485250931</x:v>
      </x:c>
      <x:c r="E88" s="2" t="str">
        <x:v>Incarnate Word</x:v>
      </x:c>
      <x:c r="F88" s="11" t="n">
        <x:f>R88</x:f>
        <x:v>7.8648241364852565</x:v>
      </x:c>
      <x:c r="G88" s="14" t="str">
        <x:f>IF(Q88&gt;R88,C88,IF(R88&gt;Q88,E88,"No SOS edge"))</x:f>
        <x:v>Incarnate Word</x:v>
      </x:c>
      <x:c r="H88" s="2" t="str">
        <x:v>San Antonio, TX</x:v>
      </x:c>
      <x:c r="I88" s="2" t="str">
        <x:v>Gayle and Tom Benson Stadium</x:v>
      </x:c>
      <x:c r="J88" s="12" t="n">
        <x:f>ABS(Q88-R88)</x:f>
        <x:v>0.24564265123432527</x:v>
      </x:c>
      <x:c r="K88" s="2" t="str">
        <x:v>Pregame selection</x:v>
      </x:c>
      <x:c r="L88" s="2" t="str">
        <x:v>FCS</x:v>
      </x:c>
      <x:c r="M88" s="2" t="str">
        <x:v>No</x:v>
      </x:c>
      <x:c r="N88" s="2" t="str">
        <x:v>No</x:v>
      </x:c>
      <x:c r="O88" s="2" t="str"/>
      <x:c r="P88" s="2" t="str">
        <x:v>https://www.espn.com/college-football/game/_/gameId/401869138/mcneese-incarnate-word</x:v>
      </x:c>
      <x:c r="Q88" s="13" t="n">
        <x:f>'School Baselines'!H118</x:f>
        <x:v>7.619181485250931</x:v>
      </x:c>
      <x:c r="R88" s="13" t="n">
        <x:f>'School Baselines'!H91</x:f>
        <x:v>7.8648241364852565</x:v>
      </x:c>
      <x:c r="S88" s="2" t="str">
        <x:v>401869138</x:v>
      </x:c>
      <x:c r="T88" s="2" t="str">
        <x:v>Scheduled</x:v>
      </x:c>
      <x:c r="U88" s="2" t="str">
        <x:v>No</x:v>
      </x:c>
    </x:row>
    <x:row r="89" ht="24" customHeight="1">
      <x:c r="A89" s="8" t="d">
        <x:v>2026-10-24T00:00:00.000Z</x:v>
      </x:c>
      <x:c r="B89" s="9" t="str">
        <x:v>4:00 PM</x:v>
      </x:c>
      <x:c r="C89" s="2" t="str">
        <x:v>Old Dominion</x:v>
      </x:c>
      <x:c r="D89" s="11" t="n">
        <x:f>Q89</x:f>
        <x:v>3.1612183877480664</x:v>
      </x:c>
      <x:c r="E89" s="2" t="str">
        <x:v>Louisiana Tech</x:v>
      </x:c>
      <x:c r="F89" s="11" t="n">
        <x:f>R89</x:f>
        <x:v>8.174326777884417</x:v>
      </x:c>
      <x:c r="G89" s="14" t="str">
        <x:f>IF(Q89&gt;R89,C89,IF(R89&gt;Q89,E89,"No SOS edge"))</x:f>
        <x:v>Louisiana Tech</x:v>
      </x:c>
      <x:c r="H89" s="2" t="str">
        <x:v>Ruston, LA</x:v>
      </x:c>
      <x:c r="I89" s="2" t="str">
        <x:v>Joe Aillet Stadium</x:v>
      </x:c>
      <x:c r="J89" s="12" t="n">
        <x:f>ABS(Q89-R89)</x:f>
        <x:v>5.013108390136351</x:v>
      </x:c>
      <x:c r="K89" s="2" t="str">
        <x:v>Pregame selection</x:v>
      </x:c>
      <x:c r="L89" s="2" t="str">
        <x:v>FBS</x:v>
      </x:c>
      <x:c r="M89" s="2" t="str">
        <x:v>No</x:v>
      </x:c>
      <x:c r="N89" s="2" t="str">
        <x:v>No</x:v>
      </x:c>
      <x:c r="O89" s="2" t="str"/>
      <x:c r="P89" s="2" t="str">
        <x:v>https://www.espn.com/college-football/game/_/gameId/401871093/old-dominion-louisiana-tech</x:v>
      </x:c>
      <x:c r="Q89" s="13" t="n">
        <x:f>'School Baselines'!H167</x:f>
        <x:v>3.1612183877480664</x:v>
      </x:c>
      <x:c r="R89" s="13" t="n">
        <x:f>'School Baselines'!H111</x:f>
        <x:v>8.174326777884417</x:v>
      </x:c>
      <x:c r="S89" s="2" t="str">
        <x:v>401871093</x:v>
      </x:c>
      <x:c r="T89" s="2" t="str">
        <x:v>Scheduled</x:v>
      </x:c>
      <x:c r="U89" s="2" t="str">
        <x:v>No</x:v>
      </x:c>
    </x:row>
    <x:row r="90" ht="24" customHeight="1">
      <x:c r="A90" s="8" t="d">
        <x:v>2026-10-24T00:00:00.000Z</x:v>
      </x:c>
      <x:c r="B90" s="9" t="str">
        <x:v>4:00 PM</x:v>
      </x:c>
      <x:c r="C90" s="2" t="str">
        <x:v>San Jose State</x:v>
      </x:c>
      <x:c r="D90" s="11" t="n">
        <x:f>Q90</x:f>
        <x:v>1.5274712460000004</x:v>
      </x:c>
      <x:c r="E90" s="2" t="str">
        <x:v>Nevada</x:v>
      </x:c>
      <x:c r="F90" s="11" t="n">
        <x:f>R90</x:f>
        <x:v>2.6338623551707303</x:v>
      </x:c>
      <x:c r="G90" s="14" t="str">
        <x:f>IF(Q90&gt;R90,C90,IF(R90&gt;Q90,E90,"No SOS edge"))</x:f>
        <x:v>Nevada</x:v>
      </x:c>
      <x:c r="H90" s="2" t="str">
        <x:v>Reno, NV</x:v>
      </x:c>
      <x:c r="I90" s="2" t="str">
        <x:v>Mackay Stadium</x:v>
      </x:c>
      <x:c r="J90" s="12" t="n">
        <x:f>ABS(Q90-R90)</x:f>
        <x:v>1.10639110917073</x:v>
      </x:c>
      <x:c r="K90" s="2" t="str">
        <x:v>Pregame selection</x:v>
      </x:c>
      <x:c r="L90" s="2" t="str">
        <x:v>FBS</x:v>
      </x:c>
      <x:c r="M90" s="2" t="str">
        <x:v>No</x:v>
      </x:c>
      <x:c r="N90" s="2" t="str">
        <x:v>No</x:v>
      </x:c>
      <x:c r="O90" s="2" t="str"/>
      <x:c r="P90" s="2" t="str">
        <x:v>https://www.espn.com/college-football/game/_/gameId/401864528/san-jose-st-nevada</x:v>
      </x:c>
      <x:c r="Q90" s="13" t="n">
        <x:f>'School Baselines'!H190</x:f>
        <x:v>1.5274712460000004</x:v>
      </x:c>
      <x:c r="R90" s="13" t="n">
        <x:f>'School Baselines'!H142</x:f>
        <x:v>2.6338623551707303</x:v>
      </x:c>
      <x:c r="S90" s="2" t="str">
        <x:v>401864528</x:v>
      </x:c>
      <x:c r="T90" s="2" t="str">
        <x:v>Scheduled</x:v>
      </x:c>
      <x:c r="U90" s="2" t="str">
        <x:v>No</x:v>
      </x:c>
    </x:row>
    <x:row r="91" ht="24" customHeight="1">
      <x:c r="A91" s="8" t="d">
        <x:v>2026-10-24T00:00:00.000Z</x:v>
      </x:c>
      <x:c r="B91" s="9" t="str">
        <x:v>4:00 PM</x:v>
      </x:c>
      <x:c r="C91" s="2" t="str">
        <x:v>Southern Utah</x:v>
      </x:c>
      <x:c r="D91" s="11" t="n">
        <x:f>Q91</x:f>
        <x:v>2.6135425241180883</x:v>
      </x:c>
      <x:c r="E91" s="2" t="str">
        <x:v>Idaho</x:v>
      </x:c>
      <x:c r="F91" s="11" t="n">
        <x:f>R91</x:f>
        <x:v>2.4163035869643408</x:v>
      </x:c>
      <x:c r="G91" s="14" t="str">
        <x:f>IF(Q91&gt;R91,C91,IF(R91&gt;Q91,E91,"No SOS edge"))</x:f>
        <x:v>Southern Utah</x:v>
      </x:c>
      <x:c r="H91" s="2" t="str">
        <x:v>Moscow, ID</x:v>
      </x:c>
      <x:c r="I91" s="2" t="str">
        <x:v>Kibbie Dome</x:v>
      </x:c>
      <x:c r="J91" s="12" t="n">
        <x:f>ABS(Q91-R91)</x:f>
        <x:v>0.19723893715374752</x:v>
      </x:c>
      <x:c r="K91" s="2" t="str">
        <x:v>Pregame selection</x:v>
      </x:c>
      <x:c r="L91" s="2" t="str">
        <x:v>FCS</x:v>
      </x:c>
      <x:c r="M91" s="2" t="str">
        <x:v>No</x:v>
      </x:c>
      <x:c r="N91" s="2" t="str">
        <x:v>No</x:v>
      </x:c>
      <x:c r="O91" s="2" t="str"/>
      <x:c r="P91" s="2" t="str">
        <x:v>https://www.espn.com/college-football/game/_/gameId/401868097/southern-utah-idaho</x:v>
      </x:c>
      <x:c r="Q91" s="13" t="n">
        <x:f>'School Baselines'!H203</x:f>
        <x:v>2.6135425241180883</x:v>
      </x:c>
      <x:c r="R91" s="13" t="n">
        <x:f>'School Baselines'!H87</x:f>
        <x:v>2.4163035869643408</x:v>
      </x:c>
      <x:c r="S91" s="2" t="str">
        <x:v>401868097</x:v>
      </x:c>
      <x:c r="T91" s="2" t="str">
        <x:v>Scheduled</x:v>
      </x:c>
      <x:c r="U91" s="2" t="str">
        <x:v>Yes</x:v>
      </x:c>
    </x:row>
    <x:row r="92" ht="24" customHeight="1">
      <x:c r="A92" s="8" t="d">
        <x:v>2026-10-24T00:00:00.000Z</x:v>
      </x:c>
      <x:c r="B92" s="9" t="str">
        <x:v>4:00 PM</x:v>
      </x:c>
      <x:c r="C92" s="2" t="str">
        <x:v>UTRGV</x:v>
      </x:c>
      <x:c r="D92" s="11" t="n">
        <x:f>Q92</x:f>
        <x:v>8.6153082968519</x:v>
      </x:c>
      <x:c r="E92" s="2" t="str">
        <x:v>Central Arkansas</x:v>
      </x:c>
      <x:c r="F92" s="11" t="n">
        <x:f>R92</x:f>
        <x:v>9.18605163943825</x:v>
      </x:c>
      <x:c r="G92" s="14" t="str">
        <x:f>IF(Q92&gt;R92,C92,IF(R92&gt;Q92,E92,"No SOS edge"))</x:f>
        <x:v>Central Arkansas</x:v>
      </x:c>
      <x:c r="H92" s="2" t="str">
        <x:v>Conway, AR</x:v>
      </x:c>
      <x:c r="I92" s="2" t="str">
        <x:v>Estes Stadium</x:v>
      </x:c>
      <x:c r="J92" s="12" t="n">
        <x:f>ABS(Q92-R92)</x:f>
        <x:v>0.5707433425863506</x:v>
      </x:c>
      <x:c r="K92" s="2" t="str">
        <x:v>Pregame selection</x:v>
      </x:c>
      <x:c r="L92" s="2" t="str">
        <x:v>FCS</x:v>
      </x:c>
      <x:c r="M92" s="2" t="str">
        <x:v>No</x:v>
      </x:c>
      <x:c r="N92" s="2" t="str">
        <x:v>No</x:v>
      </x:c>
      <x:c r="O92" s="2" t="str"/>
      <x:c r="P92" s="2" t="str">
        <x:v>https://www.espn.com/college-football/game/_/gameId/401868135/ut-rio-grande-c-arkansas</x:v>
      </x:c>
      <x:c r="Q92" s="13" t="n">
        <x:f>'School Baselines'!H242</x:f>
        <x:v>8.6153082968519</x:v>
      </x:c>
      <x:c r="R92" s="13" t="n">
        <x:f>'School Baselines'!H34</x:f>
        <x:v>9.18605163943825</x:v>
      </x:c>
      <x:c r="S92" s="2" t="str">
        <x:v>401868135</x:v>
      </x:c>
      <x:c r="T92" s="2" t="str">
        <x:v>Scheduled</x:v>
      </x:c>
      <x:c r="U92" s="2" t="str">
        <x:v>No</x:v>
      </x:c>
    </x:row>
    <x:row r="93" ht="24" customHeight="1">
      <x:c r="A93" s="8" t="d">
        <x:v>2026-10-24T00:00:00.000Z</x:v>
      </x:c>
      <x:c r="B93" s="9" t="str">
        <x:v>4:00 PM</x:v>
      </x:c>
      <x:c r="C93" s="2" t="str">
        <x:v>Utah Tech</x:v>
      </x:c>
      <x:c r="D93" s="11" t="n">
        <x:f>Q93</x:f>
        <x:v>4.3475584895448645</x:v>
      </x:c>
      <x:c r="E93" s="2" t="str">
        <x:v>Cal Poly</x:v>
      </x:c>
      <x:c r="F93" s="11" t="n">
        <x:f>R93</x:f>
        <x:v>1.6420755432500003</x:v>
      </x:c>
      <x:c r="G93" s="14" t="str">
        <x:f>IF(Q93&gt;R93,C93,IF(R93&gt;Q93,E93,"No SOS edge"))</x:f>
        <x:v>Utah Tech</x:v>
      </x:c>
      <x:c r="H93" s="2" t="str">
        <x:v>San Luis Obispo, CA</x:v>
      </x:c>
      <x:c r="I93" s="2" t="str">
        <x:v>Mustang Memorial Field at Spanos Stadium</x:v>
      </x:c>
      <x:c r="J93" s="12" t="n">
        <x:f>ABS(Q93-R93)</x:f>
        <x:v>2.705482946294864</x:v>
      </x:c>
      <x:c r="K93" s="2" t="str">
        <x:v>Pregame selection</x:v>
      </x:c>
      <x:c r="L93" s="2" t="str">
        <x:v>FCS</x:v>
      </x:c>
      <x:c r="M93" s="2" t="str">
        <x:v>No</x:v>
      </x:c>
      <x:c r="N93" s="2" t="str">
        <x:v>No</x:v>
      </x:c>
      <x:c r="O93" s="2" t="str"/>
      <x:c r="P93" s="2" t="str">
        <x:v>https://www.espn.com/college-football/game/_/gameId/401868080/utah-tech-cal-poly</x:v>
      </x:c>
      <x:c r="Q93" s="13" t="n">
        <x:f>'School Baselines'!H240</x:f>
        <x:v>4.3475584895448645</x:v>
      </x:c>
      <x:c r="R93" s="13" t="n">
        <x:f>'School Baselines'!H31</x:f>
        <x:v>1.6420755432500003</x:v>
      </x:c>
      <x:c r="S93" s="2" t="str">
        <x:v>401868080</x:v>
      </x:c>
      <x:c r="T93" s="2" t="str">
        <x:v>Scheduled</x:v>
      </x:c>
      <x:c r="U93" s="2" t="str">
        <x:v>No</x:v>
      </x:c>
    </x:row>
    <x:row r="94" ht="24" customHeight="1">
      <x:c r="A94" s="8" t="d">
        <x:v>2026-10-24T00:00:00.000Z</x:v>
      </x:c>
      <x:c r="B94" s="9" t="str">
        <x:v>5:00 PM</x:v>
      </x:c>
      <x:c r="C94" s="2" t="str">
        <x:v>Boise State</x:v>
      </x:c>
      <x:c r="D94" s="11" t="n">
        <x:f>Q94</x:f>
        <x:v>3.061357836898941</x:v>
      </x:c>
      <x:c r="E94" s="2" t="str">
        <x:v>Washington State</x:v>
      </x:c>
      <x:c r="F94" s="11" t="n">
        <x:f>R94</x:f>
        <x:v>2.4163035869643408</x:v>
      </x:c>
      <x:c r="G94" s="14" t="str">
        <x:f>IF(Q94&gt;R94,C94,IF(R94&gt;Q94,E94,"No SOS edge"))</x:f>
        <x:v>Boise State</x:v>
      </x:c>
      <x:c r="H94" s="2" t="str">
        <x:v>Pullman, WA</x:v>
      </x:c>
      <x:c r="I94" s="2" t="str">
        <x:v>Martin Stadium</x:v>
      </x:c>
      <x:c r="J94" s="12" t="n">
        <x:f>ABS(Q94-R94)</x:f>
        <x:v>0.6450542499346001</x:v>
      </x:c>
      <x:c r="K94" s="2" t="str">
        <x:v>Pregame selection</x:v>
      </x:c>
      <x:c r="L94" s="2" t="str">
        <x:v>FBS</x:v>
      </x:c>
      <x:c r="M94" s="2" t="str">
        <x:v>No</x:v>
      </x:c>
      <x:c r="N94" s="2" t="str">
        <x:v>No</x:v>
      </x:c>
      <x:c r="O94" s="2" t="str"/>
      <x:c r="P94" s="2" t="str">
        <x:v>https://www.espn.com/college-football/game/_/gameId/401860907/boise-st-washington-st</x:v>
      </x:c>
      <x:c r="Q94" s="13" t="n">
        <x:f>'School Baselines'!H22</x:f>
        <x:v>3.061357836898941</x:v>
      </x:c>
      <x:c r="R94" s="13" t="n">
        <x:f>'School Baselines'!H253</x:f>
        <x:v>2.4163035869643408</x:v>
      </x:c>
      <x:c r="S94" s="2" t="str">
        <x:v>401860907</x:v>
      </x:c>
      <x:c r="T94" s="2" t="str">
        <x:v>Scheduled</x:v>
      </x:c>
      <x:c r="U94" s="2" t="str">
        <x:v>No</x:v>
      </x:c>
    </x:row>
    <x:row r="95" ht="24" customHeight="1">
      <x:c r="A95" s="8" t="d">
        <x:v>2026-10-24T00:00:00.000Z</x:v>
      </x:c>
      <x:c r="B95" s="9" t="str">
        <x:v>5:00 PM</x:v>
      </x:c>
      <x:c r="C95" s="2" t="str">
        <x:v>Portland State</x:v>
      </x:c>
      <x:c r="D95" s="11" t="n">
        <x:f>Q95</x:f>
        <x:v>1.2121743940000003</x:v>
      </x:c>
      <x:c r="E95" s="2" t="str">
        <x:v>Idaho State</x:v>
      </x:c>
      <x:c r="F95" s="11" t="n">
        <x:f>R95</x:f>
        <x:v>2.6172083889447664</x:v>
      </x:c>
      <x:c r="G95" s="14" t="str">
        <x:f>IF(Q95&gt;R95,C95,IF(R95&gt;Q95,E95,"No SOS edge"))</x:f>
        <x:v>Idaho State</x:v>
      </x:c>
      <x:c r="H95" s="2" t="str">
        <x:v>Pocatello, ID</x:v>
      </x:c>
      <x:c r="I95" s="2" t="str">
        <x:v>ICCU Dome</x:v>
      </x:c>
      <x:c r="J95" s="12" t="n">
        <x:f>ABS(Q95-R95)</x:f>
        <x:v>1.405033994944766</x:v>
      </x:c>
      <x:c r="K95" s="2" t="str">
        <x:v>Pregame selection</x:v>
      </x:c>
      <x:c r="L95" s="2" t="str">
        <x:v>FCS</x:v>
      </x:c>
      <x:c r="M95" s="2" t="str">
        <x:v>No</x:v>
      </x:c>
      <x:c r="N95" s="2" t="str">
        <x:v>No</x:v>
      </x:c>
      <x:c r="O95" s="2" t="str"/>
      <x:c r="P95" s="2" t="str">
        <x:v>https://www.espn.com/college-football/game/_/gameId/401868106/portland-st-idaho-st</x:v>
      </x:c>
      <x:c r="Q95" s="13" t="n">
        <x:f>'School Baselines'!H174</x:f>
        <x:v>1.2121743940000003</x:v>
      </x:c>
      <x:c r="R95" s="13" t="n">
        <x:f>'School Baselines'!H88</x:f>
        <x:v>2.6172083889447664</x:v>
      </x:c>
      <x:c r="S95" s="2" t="str">
        <x:v>401868106</x:v>
      </x:c>
      <x:c r="T95" s="2" t="str">
        <x:v>Scheduled</x:v>
      </x:c>
      <x:c r="U95" s="2" t="str">
        <x:v>Yes</x:v>
      </x:c>
    </x:row>
    <x:row r="96" ht="24" customHeight="1">
      <x:c r="A96" s="8" t="d">
        <x:v>2026-10-24T00:00:00.000Z</x:v>
      </x:c>
      <x:c r="B96" s="9" t="str">
        <x:v>5:00 PM</x:v>
      </x:c>
      <x:c r="C96" s="2" t="str">
        <x:v>Southeastern Louisiana</x:v>
      </x:c>
      <x:c r="D96" s="11" t="n">
        <x:f>Q96</x:f>
        <x:v>8.199438718827201</x:v>
      </x:c>
      <x:c r="E96" s="2" t="str">
        <x:v>Stephen F. Austin</x:v>
      </x:c>
      <x:c r="F96" s="11" t="n">
        <x:f>R96</x:f>
        <x:v>8.953606412137972</x:v>
      </x:c>
      <x:c r="G96" s="14" t="str">
        <x:f>IF(Q96&gt;R96,C96,IF(R96&gt;Q96,E96,"No SOS edge"))</x:f>
        <x:v>Stephen F. Austin</x:v>
      </x:c>
      <x:c r="H96" s="2" t="str">
        <x:v>Nacogdoches, TX</x:v>
      </x:c>
      <x:c r="I96" s="2" t="str">
        <x:v>Homer Bryce Stadium</x:v>
      </x:c>
      <x:c r="J96" s="12" t="n">
        <x:f>ABS(Q96-R96)</x:f>
        <x:v>0.7541676933107713</x:v>
      </x:c>
      <x:c r="K96" s="2" t="str">
        <x:v>Pregame selection</x:v>
      </x:c>
      <x:c r="L96" s="2" t="str">
        <x:v>FCS</x:v>
      </x:c>
      <x:c r="M96" s="2" t="str">
        <x:v>No</x:v>
      </x:c>
      <x:c r="N96" s="2" t="str">
        <x:v>No</x:v>
      </x:c>
      <x:c r="O96" s="2" t="str"/>
      <x:c r="P96" s="2" t="str">
        <x:v>https://www.espn.com/college-football/game/_/gameId/401868311/se-louisiana-sf-austin</x:v>
      </x:c>
      <x:c r="Q96" s="13" t="n">
        <x:f>'School Baselines'!H199</x:f>
        <x:v>8.199438718827201</x:v>
      </x:c>
      <x:c r="R96" s="13" t="n">
        <x:f>'School Baselines'!H206</x:f>
        <x:v>8.953606412137972</x:v>
      </x:c>
      <x:c r="S96" s="2" t="str">
        <x:v>401868311</x:v>
      </x:c>
      <x:c r="T96" s="2" t="str">
        <x:v>Scheduled</x:v>
      </x:c>
      <x:c r="U96" s="2" t="str">
        <x:v>No</x:v>
      </x:c>
    </x:row>
    <x:row r="97" ht="24" customHeight="1">
      <x:c r="A97" s="8" t="d">
        <x:v>2026-10-24T00:00:00.000Z</x:v>
      </x:c>
      <x:c r="B97" s="9" t="str">
        <x:v>5:30 PM</x:v>
      </x:c>
      <x:c r="C97" s="2" t="str">
        <x:v>San Diego State</x:v>
      </x:c>
      <x:c r="D97" s="11" t="n">
        <x:f>Q97</x:f>
        <x:v>1.9501518557499993</x:v>
      </x:c>
      <x:c r="E97" s="2" t="str">
        <x:v>Colorado State</x:v>
      </x:c>
      <x:c r="F97" s="11" t="n">
        <x:f>R97</x:f>
        <x:v>3.811333032387759</x:v>
      </x:c>
      <x:c r="G97" s="14" t="str">
        <x:f>IF(Q97&gt;R97,C97,IF(R97&gt;Q97,E97,"No SOS edge"))</x:f>
        <x:v>Colorado State</x:v>
      </x:c>
      <x:c r="H97" s="2" t="str">
        <x:v>Fort Collins, CO</x:v>
      </x:c>
      <x:c r="I97" s="2" t="str">
        <x:v>Canvas Stadium</x:v>
      </x:c>
      <x:c r="J97" s="12" t="n">
        <x:f>ABS(Q97-R97)</x:f>
        <x:v>1.8611811766377597</x:v>
      </x:c>
      <x:c r="K97" s="2" t="str">
        <x:v>Pregame selection</x:v>
      </x:c>
      <x:c r="L97" s="2" t="str">
        <x:v>FBS</x:v>
      </x:c>
      <x:c r="M97" s="2" t="str">
        <x:v>No</x:v>
      </x:c>
      <x:c r="N97" s="2" t="str">
        <x:v>No</x:v>
      </x:c>
      <x:c r="O97" s="2" t="str"/>
      <x:c r="P97" s="2" t="str">
        <x:v>https://www.espn.com/college-football/game/_/gameId/401860905/san-diego-st-colorado-st</x:v>
      </x:c>
      <x:c r="Q97" s="13" t="n">
        <x:f>'School Baselines'!H189</x:f>
        <x:v>1.9501518557499993</x:v>
      </x:c>
      <x:c r="R97" s="13" t="n">
        <x:f>'School Baselines'!H46</x:f>
        <x:v>3.811333032387759</x:v>
      </x:c>
      <x:c r="S97" s="2" t="str">
        <x:v>401860905</x:v>
      </x:c>
      <x:c r="T97" s="2" t="str">
        <x:v>Scheduled</x:v>
      </x:c>
      <x:c r="U97" s="2" t="str">
        <x:v>No</x:v>
      </x:c>
    </x:row>
    <x:row r="98" ht="24" customHeight="1">
      <x:c r="A98" s="8" t="d">
        <x:v>2026-10-24T00:00:00.000Z</x:v>
      </x:c>
      <x:c r="B98" s="9" t="str">
        <x:v>6:00 PM</x:v>
      </x:c>
      <x:c r="C98" s="2" t="str">
        <x:v>Austin Peay</x:v>
      </x:c>
      <x:c r="D98" s="11" t="n">
        <x:f>Q98</x:f>
        <x:v>6.900778704968664</x:v>
      </x:c>
      <x:c r="E98" s="2" t="str">
        <x:v>North Alabama</x:v>
      </x:c>
      <x:c r="F98" s="11" t="n">
        <x:f>R98</x:f>
        <x:v>7.5817599156109505</x:v>
      </x:c>
      <x:c r="G98" s="14" t="str">
        <x:f>IF(Q98&gt;R98,C98,IF(R98&gt;Q98,E98,"No SOS edge"))</x:f>
        <x:v>North Alabama</x:v>
      </x:c>
      <x:c r="H98" s="2" t="str">
        <x:v>Florence, AL</x:v>
      </x:c>
      <x:c r="I98" s="2" t="str">
        <x:v>Braly Stadium</x:v>
      </x:c>
      <x:c r="J98" s="12" t="n">
        <x:f>ABS(Q98-R98)</x:f>
        <x:v>0.6809812106422868</x:v>
      </x:c>
      <x:c r="K98" s="2" t="str">
        <x:v>Pregame selection</x:v>
      </x:c>
      <x:c r="L98" s="2" t="str">
        <x:v>FCS</x:v>
      </x:c>
      <x:c r="M98" s="2" t="str">
        <x:v>No</x:v>
      </x:c>
      <x:c r="N98" s="2" t="str">
        <x:v>No</x:v>
      </x:c>
      <x:c r="O98" s="2" t="str"/>
      <x:c r="P98" s="2" t="str">
        <x:v>https://www.espn.com/college-football/game/_/gameId/401868067/austin-peay-north-alabama</x:v>
      </x:c>
      <x:c r="Q98" s="13" t="n">
        <x:f>'School Baselines'!H18</x:f>
        <x:v>6.900778704968664</x:v>
      </x:c>
      <x:c r="R98" s="13" t="n">
        <x:f>'School Baselines'!H149</x:f>
        <x:v>7.5817599156109505</x:v>
      </x:c>
      <x:c r="S98" s="2" t="str">
        <x:v>401868067</x:v>
      </x:c>
      <x:c r="T98" s="2" t="str">
        <x:v>Scheduled</x:v>
      </x:c>
      <x:c r="U98" s="2" t="str">
        <x:v>No</x:v>
      </x:c>
    </x:row>
    <x:row r="99" ht="24" customHeight="1">
      <x:c r="A99" s="8" t="d">
        <x:v>2026-10-24T00:00:00.000Z</x:v>
      </x:c>
      <x:c r="B99" s="9" t="str">
        <x:v>6:00 PM</x:v>
      </x:c>
      <x:c r="C99" s="2" t="str">
        <x:v>Colorado</x:v>
      </x:c>
      <x:c r="D99" s="11" t="n">
        <x:f>Q99</x:f>
        <x:v>2.4811997718952084</x:v>
      </x:c>
      <x:c r="E99" s="2" t="str">
        <x:v>Oklahoma State</x:v>
      </x:c>
      <x:c r="F99" s="11" t="n">
        <x:f>R99</x:f>
        <x:v>6.536904780773597</x:v>
      </x:c>
      <x:c r="G99" s="14" t="str">
        <x:f>IF(Q99&gt;R99,C99,IF(R99&gt;Q99,E99,"No SOS edge"))</x:f>
        <x:v>Oklahoma State</x:v>
      </x:c>
      <x:c r="H99" s="2" t="str">
        <x:v>Stillwater, OK</x:v>
      </x:c>
      <x:c r="I99" s="2" t="str">
        <x:v>Boone Pickens Stadium</x:v>
      </x:c>
      <x:c r="J99" s="12" t="n">
        <x:f>ABS(Q99-R99)</x:f>
        <x:v>4.055705008878388</x:v>
      </x:c>
      <x:c r="K99" s="2" t="str">
        <x:v>Pregame selection</x:v>
      </x:c>
      <x:c r="L99" s="2" t="str">
        <x:v>FBS</x:v>
      </x:c>
      <x:c r="M99" s="2" t="str">
        <x:v>No</x:v>
      </x:c>
      <x:c r="N99" s="2" t="str">
        <x:v>No</x:v>
      </x:c>
      <x:c r="O99" s="2" t="str"/>
      <x:c r="P99" s="2" t="str">
        <x:v>https://www.espn.com/college-football/game/_/gameId/401856836/colorado-oklahoma-st</x:v>
      </x:c>
      <x:c r="Q99" s="13" t="n">
        <x:f>'School Baselines'!H45</x:f>
        <x:v>2.4811997718952084</x:v>
      </x:c>
      <x:c r="R99" s="13" t="n">
        <x:f>'School Baselines'!H166</x:f>
        <x:v>6.536904780773597</x:v>
      </x:c>
      <x:c r="S99" s="2" t="str">
        <x:v>401856836</x:v>
      </x:c>
      <x:c r="T99" s="2" t="str">
        <x:v>Scheduled</x:v>
      </x:c>
      <x:c r="U99" s="2" t="str">
        <x:v>No</x:v>
      </x:c>
    </x:row>
    <x:row r="100" ht="24" customHeight="1">
      <x:c r="A100" s="8" t="d">
        <x:v>2026-10-24T00:00:00.000Z</x:v>
      </x:c>
      <x:c r="B100" s="9" t="str">
        <x:v>6:00 PM</x:v>
      </x:c>
      <x:c r="C100" s="2" t="str">
        <x:v>Georgia State</x:v>
      </x:c>
      <x:c r="D100" s="11" t="n">
        <x:f>Q100</x:f>
        <x:v>6.322022507062928</x:v>
      </x:c>
      <x:c r="E100" s="2" t="str">
        <x:v>Arkansas State</x:v>
      </x:c>
      <x:c r="F100" s="11" t="n">
        <x:f>R100</x:f>
        <x:v>7.355177016149833</x:v>
      </x:c>
      <x:c r="G100" s="14" t="str">
        <x:f>IF(Q100&gt;R100,C100,IF(R100&gt;Q100,E100,"No SOS edge"))</x:f>
        <x:v>Arkansas State</x:v>
      </x:c>
      <x:c r="H100" s="2" t="str">
        <x:v>Jonesboro, AR</x:v>
      </x:c>
      <x:c r="I100" s="2" t="str">
        <x:v>Centennial Bank Stadium</x:v>
      </x:c>
      <x:c r="J100" s="12" t="n">
        <x:f>ABS(Q100-R100)</x:f>
        <x:v>1.0331545090869048</x:v>
      </x:c>
      <x:c r="K100" s="2" t="str">
        <x:v>Pregame selection</x:v>
      </x:c>
      <x:c r="L100" s="2" t="str">
        <x:v>FBS</x:v>
      </x:c>
      <x:c r="M100" s="2" t="str">
        <x:v>No</x:v>
      </x:c>
      <x:c r="N100" s="2" t="str">
        <x:v>No</x:v>
      </x:c>
      <x:c r="O100" s="2" t="str"/>
      <x:c r="P100" s="2" t="str">
        <x:v>https://www.espn.com/college-football/game/_/gameId/401869935/georgia-st-arkansas-st</x:v>
      </x:c>
      <x:c r="Q100" s="13" t="n">
        <x:f>'School Baselines'!H77</x:f>
        <x:v>6.322022507062928</x:v>
      </x:c>
      <x:c r="R100" s="13" t="n">
        <x:f>'School Baselines'!H14</x:f>
        <x:v>7.355177016149833</x:v>
      </x:c>
      <x:c r="S100" s="2" t="str">
        <x:v>401869935</x:v>
      </x:c>
      <x:c r="T100" s="2" t="str">
        <x:v>Scheduled</x:v>
      </x:c>
      <x:c r="U100" s="2" t="str">
        <x:v>No</x:v>
      </x:c>
    </x:row>
    <x:row r="101" ht="24" customHeight="1">
      <x:c r="A101" s="8" t="d">
        <x:v>2026-10-24T00:00:00.000Z</x:v>
      </x:c>
      <x:c r="B101" s="9" t="str">
        <x:v>6:00 PM</x:v>
      </x:c>
      <x:c r="C101" s="2" t="str">
        <x:v>Northern Colorado</x:v>
      </x:c>
      <x:c r="D101" s="11" t="n">
        <x:f>Q101</x:f>
        <x:v>2.785031976986038</x:v>
      </x:c>
      <x:c r="E101" s="2" t="str">
        <x:v>UC Davis</x:v>
      </x:c>
      <x:c r="F101" s="11" t="n">
        <x:f>R101</x:f>
        <x:v>3.1320523867140153</x:v>
      </x:c>
      <x:c r="G101" s="14" t="str">
        <x:f>IF(Q101&gt;R101,C101,IF(R101&gt;Q101,E101,"No SOS edge"))</x:f>
        <x:v>UC Davis</x:v>
      </x:c>
      <x:c r="H101" s="2" t="str">
        <x:v>Davis, CA</x:v>
      </x:c>
      <x:c r="I101" s="2" t="str">
        <x:v>UC Davis Health Stadium</x:v>
      </x:c>
      <x:c r="J101" s="12" t="n">
        <x:f>ABS(Q101-R101)</x:f>
        <x:v>0.34702040972797743</x:v>
      </x:c>
      <x:c r="K101" s="2" t="str">
        <x:v>Pregame selection</x:v>
      </x:c>
      <x:c r="L101" s="2" t="str">
        <x:v>FCS</x:v>
      </x:c>
      <x:c r="M101" s="2" t="str">
        <x:v>No</x:v>
      </x:c>
      <x:c r="N101" s="2" t="str">
        <x:v>No</x:v>
      </x:c>
      <x:c r="O101" s="2" t="str"/>
      <x:c r="P101" s="2" t="str">
        <x:v>https://www.espn.com/college-football/game/_/gameId/401868132/n-colorado-uc-davis</x:v>
      </x:c>
      <x:c r="Q101" s="13" t="n">
        <x:f>'School Baselines'!H157</x:f>
        <x:v>2.785031976986038</x:v>
      </x:c>
      <x:c r="R101" s="13" t="n">
        <x:f>'School Baselines'!H229</x:f>
        <x:v>3.1320523867140153</x:v>
      </x:c>
      <x:c r="S101" s="2" t="str">
        <x:v>401868132</x:v>
      </x:c>
      <x:c r="T101" s="2" t="str">
        <x:v>Scheduled</x:v>
      </x:c>
      <x:c r="U101" s="2" t="str">
        <x:v>No</x:v>
      </x:c>
    </x:row>
    <x:row r="102" ht="24" customHeight="1">
      <x:c r="A102" s="8" t="d">
        <x:v>2026-10-24T00:00:00.000Z</x:v>
      </x:c>
      <x:c r="B102" s="9" t="str">
        <x:v>6:00 PM</x:v>
      </x:c>
      <x:c r="C102" s="2" t="str">
        <x:v>Prairie View A&amp;M</x:v>
      </x:c>
      <x:c r="D102" s="11" t="n">
        <x:f>Q102</x:f>
        <x:v>8.305234742550823</x:v>
      </x:c>
      <x:c r="E102" s="2" t="str">
        <x:v>East Texas A&amp;M</x:v>
      </x:c>
      <x:c r="F102" s="11" t="n">
        <x:f>R102</x:f>
        <x:v>6.685603298086651</x:v>
      </x:c>
      <x:c r="G102" s="14" t="str">
        <x:f>IF(Q102&gt;R102,C102,IF(R102&gt;Q102,E102,"No SOS edge"))</x:f>
        <x:v>Prairie View A&amp;M</x:v>
      </x:c>
      <x:c r="H102" s="2" t="str">
        <x:v>Commerce, TX</x:v>
      </x:c>
      <x:c r="I102" s="2" t="str">
        <x:v>Memorial Stadium (Commerce, TX)</x:v>
      </x:c>
      <x:c r="J102" s="12" t="n">
        <x:f>ABS(Q102-R102)</x:f>
        <x:v>1.6196314444641722</x:v>
      </x:c>
      <x:c r="K102" s="2" t="str">
        <x:v>Pregame selection</x:v>
      </x:c>
      <x:c r="L102" s="2" t="str">
        <x:v>FCS</x:v>
      </x:c>
      <x:c r="M102" s="2" t="str">
        <x:v>No</x:v>
      </x:c>
      <x:c r="N102" s="2" t="str">
        <x:v>No</x:v>
      </x:c>
      <x:c r="O102" s="2" t="str"/>
      <x:c r="P102" s="2" t="str">
        <x:v>https://www.espn.com/college-football/game/_/gameId/401868969/prairie-view-east-texas-am</x:v>
      </x:c>
      <x:c r="Q102" s="13" t="n">
        <x:f>'School Baselines'!H175</x:f>
        <x:v>8.305234742550823</x:v>
      </x:c>
      <x:c r="R102" s="13" t="n">
        <x:f>'School Baselines'!H59</x:f>
        <x:v>6.685603298086651</x:v>
      </x:c>
      <x:c r="S102" s="2" t="str">
        <x:v>401868969</x:v>
      </x:c>
      <x:c r="T102" s="2" t="str">
        <x:v>Scheduled</x:v>
      </x:c>
      <x:c r="U102" s="2" t="str">
        <x:v>No</x:v>
      </x:c>
    </x:row>
    <x:row r="103" ht="24" customHeight="1">
      <x:c r="A103" s="8" t="d">
        <x:v>2026-10-24T00:00:00.000Z</x:v>
      </x:c>
      <x:c r="B103" s="9" t="str">
        <x:v>6:00 PM</x:v>
      </x:c>
      <x:c r="C103" s="2" t="str">
        <x:v>Virginia Tech</x:v>
      </x:c>
      <x:c r="D103" s="11" t="n">
        <x:f>Q103</x:f>
        <x:v>4.976926964881514</x:v>
      </x:c>
      <x:c r="E103" s="2" t="str">
        <x:v>Clemson</x:v>
      </x:c>
      <x:c r="F103" s="11" t="n">
        <x:f>R103</x:f>
        <x:v>6.594339515555675</x:v>
      </x:c>
      <x:c r="G103" s="14" t="str">
        <x:f>IF(Q103&gt;R103,C103,IF(R103&gt;Q103,E103,"No SOS edge"))</x:f>
        <x:v>Clemson</x:v>
      </x:c>
      <x:c r="H103" s="2" t="str">
        <x:v>Clemson, SC</x:v>
      </x:c>
      <x:c r="I103" s="2" t="str">
        <x:v>Memorial Stadium (Clemson, SC)</x:v>
      </x:c>
      <x:c r="J103" s="12" t="n">
        <x:f>ABS(Q103-R103)</x:f>
        <x:v>1.6174125506741612</x:v>
      </x:c>
      <x:c r="K103" s="2" t="str">
        <x:v>Pregame selection</x:v>
      </x:c>
      <x:c r="L103" s="2" t="str">
        <x:v>FBS</x:v>
      </x:c>
      <x:c r="M103" s="2" t="str">
        <x:v>No</x:v>
      </x:c>
      <x:c r="N103" s="2" t="str">
        <x:v>No</x:v>
      </x:c>
      <x:c r="O103" s="2" t="str"/>
      <x:c r="P103" s="2" t="str">
        <x:v>https://www.espn.com/college-football/game/_/gameId/401858276/virginia-tech-clemson</x:v>
      </x:c>
      <x:c r="Q103" s="13" t="n">
        <x:f>'School Baselines'!H248</x:f>
        <x:v>4.976926964881514</x:v>
      </x:c>
      <x:c r="R103" s="13" t="n">
        <x:f>'School Baselines'!H42</x:f>
        <x:v>6.594339515555675</x:v>
      </x:c>
      <x:c r="S103" s="2" t="str">
        <x:v>401858276</x:v>
      </x:c>
      <x:c r="T103" s="2" t="str">
        <x:v>Scheduled</x:v>
      </x:c>
      <x:c r="U103" s="2" t="str">
        <x:v>No</x:v>
      </x:c>
    </x:row>
    <x:row r="104" ht="24" customHeight="1">
      <x:c r="A104" s="8" t="d">
        <x:v>2026-10-24T00:00:00.000Z</x:v>
      </x:c>
      <x:c r="B104" s="9" t="str">
        <x:v>6:30 PM</x:v>
      </x:c>
      <x:c r="C104" s="2" t="str">
        <x:v>Iowa State</x:v>
      </x:c>
      <x:c r="D104" s="11" t="n">
        <x:f>Q104</x:f>
        <x:v>4.254464518282736</x:v>
      </x:c>
      <x:c r="E104" s="2" t="str">
        <x:v>Arizona</x:v>
      </x:c>
      <x:c r="F104" s="11" t="n">
        <x:f>R104</x:f>
        <x:v>4.673598193362355</x:v>
      </x:c>
      <x:c r="G104" s="14" t="str">
        <x:f>IF(Q104&gt;R104,C104,IF(R104&gt;Q104,E104,"No SOS edge"))</x:f>
        <x:v>Arizona</x:v>
      </x:c>
      <x:c r="H104" s="2" t="str">
        <x:v>Tucson, AZ</x:v>
      </x:c>
      <x:c r="I104" s="2" t="str">
        <x:v>Casino Del Sol Stadium</x:v>
      </x:c>
      <x:c r="J104" s="12" t="n">
        <x:f>ABS(Q104-R104)</x:f>
        <x:v>0.4191336750796184</x:v>
      </x:c>
      <x:c r="K104" s="2" t="str">
        <x:v>Pregame selection</x:v>
      </x:c>
      <x:c r="L104" s="2" t="str">
        <x:v>FBS</x:v>
      </x:c>
      <x:c r="M104" s="2" t="str">
        <x:v>No</x:v>
      </x:c>
      <x:c r="N104" s="2" t="str">
        <x:v>Yes</x:v>
      </x:c>
      <x:c r="O104" s="2" t="str"/>
      <x:c r="P104" s="2" t="str">
        <x:v>https://www.espn.com/college-football/game/_/gameId/401856838/iowa-state-arizona</x:v>
      </x:c>
      <x:c r="Q104" s="13" t="n">
        <x:f>'School Baselines'!H95</x:f>
        <x:v>4.254464518282736</x:v>
      </x:c>
      <x:c r="R104" s="13" t="n">
        <x:f>'School Baselines'!H11</x:f>
        <x:v>4.673598193362355</x:v>
      </x:c>
      <x:c r="S104" s="2" t="str">
        <x:v>401856838</x:v>
      </x:c>
      <x:c r="T104" s="2" t="str">
        <x:v>Scheduled</x:v>
      </x:c>
      <x:c r="U104" s="2" t="str">
        <x:v>No</x:v>
      </x:c>
    </x:row>
    <x:row r="105" ht="24" customHeight="1">
      <x:c r="A105" s="8" t="d">
        <x:v>2026-10-24T00:00:00.000Z</x:v>
      </x:c>
      <x:c r="B105" s="9" t="str">
        <x:v>6:30 PM</x:v>
      </x:c>
      <x:c r="C105" s="2" t="str">
        <x:v>Ole Miss</x:v>
      </x:c>
      <x:c r="D105" s="11" t="n">
        <x:f>Q105</x:f>
        <x:v>6.983453155076386</x:v>
      </x:c>
      <x:c r="E105" s="2" t="str">
        <x:v>Texas</x:v>
      </x:c>
      <x:c r="F105" s="11" t="n">
        <x:f>R105</x:f>
        <x:v>8.096055892999225</x:v>
      </x:c>
      <x:c r="G105" s="14" t="str">
        <x:f>IF(Q105&gt;R105,C105,IF(R105&gt;Q105,E105,"No SOS edge"))</x:f>
        <x:v>Texas</x:v>
      </x:c>
      <x:c r="H105" s="2" t="str">
        <x:v>Austin, TX</x:v>
      </x:c>
      <x:c r="I105" s="2" t="str">
        <x:v>DKR-Texas Memorial Stadium</x:v>
      </x:c>
      <x:c r="J105" s="12" t="n">
        <x:f>ABS(Q105-R105)</x:f>
        <x:v>1.1126027379228383</x:v>
      </x:c>
      <x:c r="K105" s="2" t="str">
        <x:v>Pregame selection</x:v>
      </x:c>
      <x:c r="L105" s="2" t="str">
        <x:v>FBS</x:v>
      </x:c>
      <x:c r="M105" s="2" t="str">
        <x:v>No</x:v>
      </x:c>
      <x:c r="N105" s="2" t="str">
        <x:v>Yes</x:v>
      </x:c>
      <x:c r="O105" s="2" t="str"/>
      <x:c r="P105" s="2" t="str">
        <x:v>https://www.espn.com/college-football/game/_/gameId/401856732/ole-miss-texas</x:v>
      </x:c>
      <x:c r="Q105" s="13" t="n">
        <x:f>'School Baselines'!H168</x:f>
        <x:v>6.983453155076386</x:v>
      </x:c>
      <x:c r="R105" s="13" t="n">
        <x:f>'School Baselines'!H217</x:f>
        <x:v>8.096055892999225</x:v>
      </x:c>
      <x:c r="S105" s="2" t="str">
        <x:v>401856732</x:v>
      </x:c>
      <x:c r="T105" s="2" t="str">
        <x:v>Scheduled</x:v>
      </x:c>
      <x:c r="U105" s="2" t="str">
        <x:v>No</x:v>
      </x:c>
    </x:row>
    <x:row r="106" ht="24" customHeight="1">
      <x:c r="A106" s="8" t="d">
        <x:v>2026-10-24T00:00:00.000Z</x:v>
      </x:c>
      <x:c r="B106" s="9" t="str">
        <x:v>6:30 PM</x:v>
      </x:c>
      <x:c r="C106" s="2" t="str">
        <x:v>Syracuse</x:v>
      </x:c>
      <x:c r="D106" s="11" t="n">
        <x:f>Q106</x:f>
        <x:v>2.410321688958393</x:v>
      </x:c>
      <x:c r="E106" s="2" t="str">
        <x:v>North Carolina</x:v>
      </x:c>
      <x:c r="F106" s="11" t="n">
        <x:f>R106</x:f>
        <x:v>4.885690572030356</x:v>
      </x:c>
      <x:c r="G106" s="14" t="str">
        <x:f>IF(Q106&gt;R106,C106,IF(R106&gt;Q106,E106,"No SOS edge"))</x:f>
        <x:v>North Carolina</x:v>
      </x:c>
      <x:c r="H106" s="2" t="str">
        <x:v>Chapel Hill, NC</x:v>
      </x:c>
      <x:c r="I106" s="2" t="str">
        <x:v>Kenan Stadium</x:v>
      </x:c>
      <x:c r="J106" s="12" t="n">
        <x:f>ABS(Q106-R106)</x:f>
        <x:v>2.4753688830719627</x:v>
      </x:c>
      <x:c r="K106" s="2" t="str">
        <x:v>Pregame selection</x:v>
      </x:c>
      <x:c r="L106" s="2" t="str">
        <x:v>FBS</x:v>
      </x:c>
      <x:c r="M106" s="2" t="str">
        <x:v>No</x:v>
      </x:c>
      <x:c r="N106" s="2" t="str">
        <x:v>No</x:v>
      </x:c>
      <x:c r="O106" s="2" t="str"/>
      <x:c r="P106" s="2" t="str">
        <x:v>https://www.espn.com/college-football/game/_/gameId/401858275/syracuse-north-carolina</x:v>
      </x:c>
      <x:c r="Q106" s="13" t="n">
        <x:f>'School Baselines'!H210</x:f>
        <x:v>2.410321688958393</x:v>
      </x:c>
      <x:c r="R106" s="13" t="n">
        <x:f>'School Baselines'!H150</x:f>
        <x:v>4.885690572030356</x:v>
      </x:c>
      <x:c r="S106" s="2" t="str">
        <x:v>401858275</x:v>
      </x:c>
      <x:c r="T106" s="2" t="str">
        <x:v>Scheduled</x:v>
      </x:c>
      <x:c r="U106" s="2" t="str">
        <x:v>No</x:v>
      </x:c>
    </x:row>
    <x:row r="107" ht="24" customHeight="1">
      <x:c r="A107" s="8" t="d">
        <x:v>2026-10-24T00:00:00.000Z</x:v>
      </x:c>
      <x:c r="B107" s="9" t="str">
        <x:v>6:30 PM</x:v>
      </x:c>
      <x:c r="C107" s="2" t="str">
        <x:v>USC</x:v>
      </x:c>
      <x:c r="D107" s="11" t="n">
        <x:f>Q107</x:f>
        <x:v>1.8420894884999996</x:v>
      </x:c>
      <x:c r="E107" s="2" t="str">
        <x:v>Wisconsin</x:v>
      </x:c>
      <x:c r="F107" s="11" t="n">
        <x:f>R107</x:f>
        <x:v>2.8510086791887272</x:v>
      </x:c>
      <x:c r="G107" s="14" t="str">
        <x:f>IF(Q107&gt;R107,C107,IF(R107&gt;Q107,E107,"No SOS edge"))</x:f>
        <x:v>Wisconsin</x:v>
      </x:c>
      <x:c r="H107" s="2" t="str">
        <x:v>Madison, WI</x:v>
      </x:c>
      <x:c r="I107" s="2" t="str">
        <x:v>Camp Randall Stadium</x:v>
      </x:c>
      <x:c r="J107" s="12" t="n">
        <x:f>ABS(Q107-R107)</x:f>
        <x:v>1.0089191906887276</x:v>
      </x:c>
      <x:c r="K107" s="2" t="str">
        <x:v>Pregame selection</x:v>
      </x:c>
      <x:c r="L107" s="2" t="str">
        <x:v>FBS</x:v>
      </x:c>
      <x:c r="M107" s="2" t="str">
        <x:v>No</x:v>
      </x:c>
      <x:c r="N107" s="2" t="str">
        <x:v>No</x:v>
      </x:c>
      <x:c r="O107" s="2" t="str"/>
      <x:c r="P107" s="2" t="str">
        <x:v>https://www.espn.com/college-football/game/_/gameId/401858500/usc-wisconsin</x:v>
      </x:c>
      <x:c r="Q107" s="13" t="n">
        <x:f>'School Baselines'!H236</x:f>
        <x:v>1.8420894884999996</x:v>
      </x:c>
      <x:c r="R107" s="13" t="n">
        <x:f>'School Baselines'!H263</x:f>
        <x:v>2.8510086791887272</x:v>
      </x:c>
      <x:c r="S107" s="2" t="str">
        <x:v>401858500</x:v>
      </x:c>
      <x:c r="T107" s="2" t="str">
        <x:v>Scheduled</x:v>
      </x:c>
      <x:c r="U107" s="2" t="str">
        <x:v>No</x:v>
      </x:c>
    </x:row>
    <x:row r="108" ht="24" customHeight="1">
      <x:c r="A108" s="8" t="d">
        <x:v>2026-10-24T00:00:00.000Z</x:v>
      </x:c>
      <x:c r="B108" s="9" t="str">
        <x:v>6:30 PM</x:v>
      </x:c>
      <x:c r="C108" s="2" t="str">
        <x:v>Utah State</x:v>
      </x:c>
      <x:c r="D108" s="11" t="n">
        <x:f>Q108</x:f>
        <x:v>2.542729779313916</x:v>
      </x:c>
      <x:c r="E108" s="2" t="str">
        <x:v>Texas State</x:v>
      </x:c>
      <x:c r="F108" s="11" t="n">
        <x:f>R108</x:f>
        <x:v>9.56414364297559</x:v>
      </x:c>
      <x:c r="G108" s="14" t="str">
        <x:f>IF(Q108&gt;R108,C108,IF(R108&gt;Q108,E108,"No SOS edge"))</x:f>
        <x:v>Texas State</x:v>
      </x:c>
      <x:c r="H108" s="2" t="str">
        <x:v>San Marcos, TX</x:v>
      </x:c>
      <x:c r="I108" s="2" t="str">
        <x:v>UFCU Stadium</x:v>
      </x:c>
      <x:c r="J108" s="12" t="n">
        <x:f>ABS(Q108-R108)</x:f>
        <x:v>7.0214138636616745</x:v>
      </x:c>
      <x:c r="K108" s="2" t="str">
        <x:v>Pregame selection</x:v>
      </x:c>
      <x:c r="L108" s="2" t="str">
        <x:v>FBS</x:v>
      </x:c>
      <x:c r="M108" s="2" t="str">
        <x:v>No</x:v>
      </x:c>
      <x:c r="N108" s="2" t="str">
        <x:v>No</x:v>
      </x:c>
      <x:c r="O108" s="2" t="str"/>
      <x:c r="P108" s="2" t="str">
        <x:v>https://www.espn.com/college-football/game/_/gameId/401860906/utah-state-texas-st</x:v>
      </x:c>
      <x:c r="Q108" s="13" t="n">
        <x:f>'School Baselines'!H239</x:f>
        <x:v>2.542729779313916</x:v>
      </x:c>
      <x:c r="R108" s="13" t="n">
        <x:f>'School Baselines'!H220</x:f>
        <x:v>9.56414364297559</x:v>
      </x:c>
      <x:c r="S108" s="2" t="str">
        <x:v>401860906</x:v>
      </x:c>
      <x:c r="T108" s="2" t="str">
        <x:v>Scheduled</x:v>
      </x:c>
      <x:c r="U108" s="2" t="str">
        <x:v>No</x:v>
      </x:c>
    </x:row>
    <x:row r="109" ht="24" customHeight="1">
      <x:c r="A109" s="8" t="d">
        <x:v>2026-10-24T00:00:00.000Z</x:v>
      </x:c>
      <x:c r="B109" s="9" t="str">
        <x:v>6:30 PM</x:v>
      </x:c>
      <x:c r="C109" s="2" t="str">
        <x:v>Vanderbilt</x:v>
      </x:c>
      <x:c r="D109" s="11" t="n">
        <x:f>Q109</x:f>
        <x:v>7.5523723980056</x:v>
      </x:c>
      <x:c r="E109" s="2" t="str">
        <x:v>Kentucky</x:v>
      </x:c>
      <x:c r="F109" s="11" t="n">
        <x:f>R109</x:f>
        <x:v>6.196021132364819</x:v>
      </x:c>
      <x:c r="G109" s="14" t="str">
        <x:f>IF(Q109&gt;R109,C109,IF(R109&gt;Q109,E109,"No SOS edge"))</x:f>
        <x:v>Vanderbilt</x:v>
      </x:c>
      <x:c r="H109" s="2" t="str">
        <x:v>Lexington, KY</x:v>
      </x:c>
      <x:c r="I109" s="2" t="str">
        <x:v>Kroger Field</x:v>
      </x:c>
      <x:c r="J109" s="12" t="n">
        <x:f>ABS(Q109-R109)</x:f>
        <x:v>1.3563512656407815</x:v>
      </x:c>
      <x:c r="K109" s="2" t="str">
        <x:v>Pregame selection</x:v>
      </x:c>
      <x:c r="L109" s="2" t="str">
        <x:v>FBS</x:v>
      </x:c>
      <x:c r="M109" s="2" t="str">
        <x:v>No</x:v>
      </x:c>
      <x:c r="N109" s="2" t="str">
        <x:v>No</x:v>
      </x:c>
      <x:c r="O109" s="2" t="str"/>
      <x:c r="P109" s="2" t="str">
        <x:v>https://www.espn.com/college-football/game/_/gameId/401856729/vanderbilt-kentucky</x:v>
      </x:c>
      <x:c r="Q109" s="13" t="n">
        <x:f>'School Baselines'!H245</x:f>
        <x:v>7.5523723980056</x:v>
      </x:c>
      <x:c r="R109" s="13" t="n">
        <x:f>'School Baselines'!H103</x:f>
        <x:v>6.196021132364819</x:v>
      </x:c>
      <x:c r="S109" s="2" t="str">
        <x:v>401856729</x:v>
      </x:c>
      <x:c r="T109" s="2" t="str">
        <x:v>Scheduled</x:v>
      </x:c>
      <x:c r="U109" s="2" t="str">
        <x:v>No</x:v>
      </x:c>
    </x:row>
    <x:row r="110" ht="24" customHeight="1">
      <x:c r="A110" s="8" t="d">
        <x:v>2026-10-24T00:00:00.000Z</x:v>
      </x:c>
      <x:c r="B110" s="9" t="str">
        <x:v>7:00 PM</x:v>
      </x:c>
      <x:c r="C110" s="2" t="str">
        <x:v>UTSA</x:v>
      </x:c>
      <x:c r="D110" s="11" t="n">
        <x:f>Q110</x:f>
        <x:v>7.8648241364852565</x:v>
      </x:c>
      <x:c r="E110" s="2" t="str">
        <x:v>Tulane</x:v>
      </x:c>
      <x:c r="F110" s="11" t="n">
        <x:f>R110</x:f>
        <x:v>6.628091007392642</x:v>
      </x:c>
      <x:c r="G110" s="14" t="str">
        <x:f>IF(Q110&gt;R110,C110,IF(R110&gt;Q110,E110,"No SOS edge"))</x:f>
        <x:v>UTSA</x:v>
      </x:c>
      <x:c r="H110" s="2" t="str">
        <x:v>New Orleans, LA</x:v>
      </x:c>
      <x:c r="I110" s="2" t="str">
        <x:v>Yulman Stadium</x:v>
      </x:c>
      <x:c r="J110" s="12" t="n">
        <x:f>ABS(Q110-R110)</x:f>
        <x:v>1.236733129092615</x:v>
      </x:c>
      <x:c r="K110" s="2" t="str">
        <x:v>Pregame selection</x:v>
      </x:c>
      <x:c r="L110" s="2" t="str">
        <x:v>FBS</x:v>
      </x:c>
      <x:c r="M110" s="2" t="str">
        <x:v>No</x:v>
      </x:c>
      <x:c r="N110" s="2" t="str">
        <x:v>No</x:v>
      </x:c>
      <x:c r="O110" s="2" t="str"/>
      <x:c r="P110" s="2" t="str">
        <x:v>https://www.espn.com/college-football/game/_/gameId/401862811/utsa-tulane</x:v>
      </x:c>
      <x:c r="Q110" s="13" t="n">
        <x:f>'School Baselines'!H243</x:f>
        <x:v>7.8648241364852565</x:v>
      </x:c>
      <x:c r="R110" s="13" t="n">
        <x:f>'School Baselines'!H226</x:f>
        <x:v>6.628091007392642</x:v>
      </x:c>
      <x:c r="S110" s="2" t="str">
        <x:v>401862811</x:v>
      </x:c>
      <x:c r="T110" s="2" t="str">
        <x:v>Scheduled</x:v>
      </x:c>
      <x:c r="U110" s="2" t="str">
        <x:v>No</x:v>
      </x:c>
    </x:row>
    <x:row r="111" ht="24" customHeight="1">
      <x:c r="A111" s="8" t="d">
        <x:v>2026-10-24T00:00:00.000Z</x:v>
      </x:c>
      <x:c r="B111" s="9" t="str">
        <x:v>9:00 PM</x:v>
      </x:c>
      <x:c r="C111" s="2" t="str">
        <x:v>North Dakota State</x:v>
      </x:c>
      <x:c r="D111" s="11" t="n">
        <x:f>Q111</x:f>
        <x:v>2.4294463881078183</x:v>
      </x:c>
      <x:c r="E111" s="2" t="str">
        <x:v>New Mexico</x:v>
      </x:c>
      <x:c r="F111" s="11" t="n">
        <x:f>R111</x:f>
        <x:v>3.168567773677009</x:v>
      </x:c>
      <x:c r="G111" s="14" t="str">
        <x:f>IF(Q111&gt;R111,C111,IF(R111&gt;Q111,E111,"No SOS edge"))</x:f>
        <x:v>New Mexico</x:v>
      </x:c>
      <x:c r="H111" s="2" t="str">
        <x:v>Albuquerque, NM</x:v>
      </x:c>
      <x:c r="I111" s="2" t="str">
        <x:v>University Stadium (NM)</x:v>
      </x:c>
      <x:c r="J111" s="12" t="n">
        <x:f>ABS(Q111-R111)</x:f>
        <x:v>0.7391213855691907</x:v>
      </x:c>
      <x:c r="K111" s="2" t="str">
        <x:v>Pregame selection</x:v>
      </x:c>
      <x:c r="L111" s="2" t="str">
        <x:v>FBS</x:v>
      </x:c>
      <x:c r="M111" s="2" t="str">
        <x:v>No</x:v>
      </x:c>
      <x:c r="N111" s="2" t="str">
        <x:v>No</x:v>
      </x:c>
      <x:c r="O111" s="2" t="str"/>
      <x:c r="P111" s="2" t="str">
        <x:v>https://www.espn.com/college-football/game/_/gameId/401864527/n-dakota-st-new-mexico</x:v>
      </x:c>
      <x:c r="Q111" s="13" t="n">
        <x:f>'School Baselines'!H154</x:f>
        <x:v>2.4294463881078183</x:v>
      </x:c>
      <x:c r="R111" s="13" t="n">
        <x:f>'School Baselines'!H145</x:f>
        <x:v>3.168567773677009</x:v>
      </x:c>
      <x:c r="S111" s="2" t="str">
        <x:v>401864527</x:v>
      </x:c>
      <x:c r="T111" s="2" t="str">
        <x:v>Scheduled</x:v>
      </x:c>
      <x:c r="U111" s="2" t="str">
        <x:v>No</x:v>
      </x:c>
    </x:row>
    <x:row r="112" ht="24" customHeight="1">
      <x:c r="A112" s="8" t="d">
        <x:v>2026-10-24T00:00:00.000Z</x:v>
      </x:c>
      <x:c r="B112" s="9" t="str">
        <x:v>9:15 PM</x:v>
      </x:c>
      <x:c r="C112" s="2" t="str">
        <x:v>Houston</x:v>
      </x:c>
      <x:c r="D112" s="11" t="n">
        <x:f>Q112</x:f>
        <x:v>6.565508112708613</x:v>
      </x:c>
      <x:c r="E112" s="2" t="str">
        <x:v>Utah</x:v>
      </x:c>
      <x:c r="F112" s="11" t="n">
        <x:f>R112</x:f>
        <x:v>2.778280707980439</x:v>
      </x:c>
      <x:c r="G112" s="14" t="str">
        <x:f>IF(Q112&gt;R112,C112,IF(R112&gt;Q112,E112,"No SOS edge"))</x:f>
        <x:v>Houston</x:v>
      </x:c>
      <x:c r="H112" s="2" t="str">
        <x:v>Salt Lake City, UT</x:v>
      </x:c>
      <x:c r="I112" s="2" t="str">
        <x:v>Rice-Eccles Stadium</x:v>
      </x:c>
      <x:c r="J112" s="12" t="n">
        <x:f>ABS(Q112-R112)</x:f>
        <x:v>3.7872274047281738</x:v>
      </x:c>
      <x:c r="K112" s="2" t="str">
        <x:v>Pregame selection</x:v>
      </x:c>
      <x:c r="L112" s="2" t="str">
        <x:v>FBS</x:v>
      </x:c>
      <x:c r="M112" s="2" t="str">
        <x:v>No</x:v>
      </x:c>
      <x:c r="N112" s="2" t="str">
        <x:v>Yes</x:v>
      </x:c>
      <x:c r="O112" s="2" t="str"/>
      <x:c r="P112" s="2" t="str">
        <x:v>https://www.espn.com/college-football/game/_/gameId/401856837/houston-utah</x:v>
      </x:c>
      <x:c r="Q112" s="13" t="n">
        <x:f>'School Baselines'!H84</x:f>
        <x:v>6.565508112708613</x:v>
      </x:c>
      <x:c r="R112" s="13" t="n">
        <x:f>'School Baselines'!H238</x:f>
        <x:v>2.778280707980439</x:v>
      </x:c>
      <x:c r="S112" s="2" t="str">
        <x:v>401856837</x:v>
      </x:c>
      <x:c r="T112" s="2" t="str">
        <x:v>Scheduled</x:v>
      </x:c>
      <x:c r="U112" s="2" t="str">
        <x:v>No</x:v>
      </x:c>
    </x:row>
  </x:sheetData>
  <x:conditionalFormatting sqref="K2:K112">
    <x:cfRule type="containsText" dxfId="0" priority="1" operator="containsText" text="Retrospective"/>
  </x:conditionalFormatting>
  <x:pageMargins left="0.7" right="0.7" top="0.75" bottom="0.75" header="0.3" footer="0.3"/>
  <x:tableParts count="1">
    <x:tablePart xmlns:r="http://schemas.openxmlformats.org/officeDocument/2006/relationships" r:id="R9f4f9ef45a404b7f"/>
  </x:tableParts>
</x:worksheet>
</file>

<file path=xl/worksheets/sheet2.xml><?xml version="1.0" encoding="utf-8"?>
<x:worksheet xmlns:x="http://schemas.openxmlformats.org/spreadsheetml/2006/main">
  <x:sheetPr>
    <x:tabColor rgb="FFA4BFA9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5" hidden="0" customWidth="1"/>
    <x:col min="2" max="2" width="13" hidden="0" customWidth="1"/>
    <x:col min="3" max="3" width="25" hidden="0" customWidth="1"/>
    <x:col min="4" max="4" width="9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18" hidden="0" customWidth="1"/>
    <x:col min="11" max="11" width="18" hidden="0" customWidth="1"/>
    <x:col min="12" max="12" width="25" hidden="0" customWidth="1"/>
    <x:col min="13" max="13" width="70" hidden="0" customWidth="1"/>
    <x:col min="14" max="14" width="95" hidden="0" customWidth="1"/>
  </x:cols>
  <x:sheetData>
    <x:row r="1" ht="44" customHeight="1">
      <x:c r="A1" s="6" t="str">
        <x:v>School</x:v>
      </x:c>
      <x:c r="B1" s="6" t="str">
        <x:v>Subdivision</x:v>
      </x:c>
      <x:c r="C1" s="6" t="str">
        <x:v>Campus location</x:v>
      </x:c>
      <x:c r="D1" s="6" t="str">
        <x:v>State</x:v>
      </x:c>
      <x:c r="E1" s="6" t="str">
        <x:v>August 15 high °F</x:v>
      </x:c>
      <x:c r="F1" s="6" t="str">
        <x:v>August 15 average RH</x:v>
      </x:c>
      <x:c r="G1" s="6" t="str">
        <x:v>Heat-index proxy °F</x:v>
      </x:c>
      <x:c r="H1" s="6" t="str">
        <x:v>Unrounded modified SOS</x:v>
      </x:c>
      <x:c r="I1" s="6" t="str">
        <x:v>Displayed SOS</x:v>
      </x:c>
      <x:c r="J1" s="6" t="str">
        <x:v>Station ID</x:v>
      </x:c>
      <x:c r="K1" s="6" t="str">
        <x:v>Station distance miles</x:v>
      </x:c>
      <x:c r="L1" s="6" t="str">
        <x:v>Geographic match</x:v>
      </x:c>
      <x:c r="M1" s="6" t="str">
        <x:v>Weather source</x:v>
      </x:c>
      <x:c r="N1" s="6" t="str">
        <x:v>Selection note</x:v>
      </x:c>
    </x:row>
    <x:row r="2" ht="24" customHeight="1">
      <x:c r="A2" s="2" t="str">
        <x:v>Abilene Christian</x:v>
      </x:c>
      <x:c r="B2" s="2" t="str">
        <x:v>FCS</x:v>
      </x:c>
      <x:c r="C2" s="2" t="str">
        <x:v>Abilene</x:v>
      </x:c>
      <x:c r="D2" s="2" t="str">
        <x:v>TX</x:v>
      </x:c>
      <x:c r="E2" s="10" t="n">
        <x:v>102</x:v>
      </x:c>
      <x:c r="F2" s="15" t="n">
        <x:v>0.50581497</x:v>
      </x:c>
      <x:c r="G2" s="10" t="n">
        <x:v>124.9224325951754</x:v>
      </x:c>
      <x:c r="H2" s="13" t="n">
        <x:v>6.492243259517539</x:v>
      </x:c>
      <x:c r="I2" s="10" t="n">
        <x:f>ROUND(H2,1)</x:f>
        <x:v>6.5</x:v>
      </x:c>
      <x:c r="J2" s="2" t="str">
        <x:v>ABI</x:v>
      </x:c>
      <x:c r="K2" s="10" t="n">
        <x:v>4.33813757798921</x:v>
      </x:c>
      <x:c r="L2" s="2" t="str">
        <x:v>Within 10 miles</x:v>
      </x:c>
      <x:c r="M2" s="2" t="str">
        <x:v>https://mesonet.agron.iastate.edu/cgi-bin/request/daily.py?network=TX_ASOS&amp;stations=ABI&amp;year1=2026&amp;month1=8&amp;day1=15&amp;year2=2026&amp;month2=8&amp;day2=15&amp;na=blank&amp;format=csv</x:v>
      </x:c>
      <x:c r="N2" s="2"/>
    </x:row>
    <x:row r="3" ht="24" customHeight="1">
      <x:c r="A3" s="2" t="str">
        <x:v>Air Force</x:v>
      </x:c>
      <x:c r="B3" s="2" t="str">
        <x:v>FBS</x:v>
      </x:c>
      <x:c r="C3" s="2" t="str">
        <x:v>USAF Academy</x:v>
      </x:c>
      <x:c r="D3" s="2" t="str">
        <x:v>CO</x:v>
      </x:c>
      <x:c r="E3" s="10" t="n">
        <x:v>74</x:v>
      </x:c>
      <x:c r="F3" s="15" t="n">
        <x:v>0.75460686</x:v>
      </x:c>
      <x:c r="G3" s="10" t="n">
        <x:v>74.323326121</x:v>
      </x:c>
      <x:c r="H3" s="13" t="n">
        <x:v>1.4323326120999993</x:v>
      </x:c>
      <x:c r="I3" s="10" t="n">
        <x:f>ROUND(H3,1)</x:f>
        <x:v>1.4</x:v>
      </x:c>
      <x:c r="J3" s="2" t="str">
        <x:v>AFF</x:v>
      </x:c>
      <x:c r="K3" s="10" t="n">
        <x:v>2.979892975269622</x:v>
      </x:c>
      <x:c r="L3" s="2" t="str">
        <x:v>Within 10 miles</x:v>
      </x:c>
      <x:c r="M3" s="2" t="str">
        <x:v>https://mesonet.agron.iastate.edu/cgi-bin/request/daily.py?network=CO_ASOS&amp;stations=AFF&amp;year1=2026&amp;month1=8&amp;day1=15&amp;year2=2026&amp;month2=8&amp;day2=15&amp;na=blank&amp;format=csv</x:v>
      </x:c>
      <x:c r="N3" s="2"/>
    </x:row>
    <x:row r="4" ht="24" customHeight="1">
      <x:c r="A4" s="2" t="str">
        <x:v>Akron</x:v>
      </x:c>
      <x:c r="B4" s="2" t="str">
        <x:v>FBS</x:v>
      </x:c>
      <x:c r="C4" s="2" t="str">
        <x:v>Akron</x:v>
      </x:c>
      <x:c r="D4" s="2" t="str">
        <x:v>OH</x:v>
      </x:c>
      <x:c r="E4" s="10" t="n">
        <x:v>79</x:v>
      </x:c>
      <x:c r="F4" s="15" t="n">
        <x:v>0.8013491</x:v>
      </x:c>
      <x:c r="G4" s="10" t="n">
        <x:v>79.683170385</x:v>
      </x:c>
      <x:c r="H4" s="13" t="n">
        <x:v>1.9683170384999997</x:v>
      </x:c>
      <x:c r="I4" s="10" t="n">
        <x:f>ROUND(H4,1)</x:f>
        <x:v>2</x:v>
      </x:c>
      <x:c r="J4" s="2" t="str">
        <x:v>AKR</x:v>
      </x:c>
      <x:c r="K4" s="10" t="n">
        <x:v>3.490654691847032</x:v>
      </x:c>
      <x:c r="L4" s="2" t="str">
        <x:v>Within 10 miles</x:v>
      </x:c>
      <x:c r="M4" s="2" t="str">
        <x:v>https://mesonet.agron.iastate.edu/cgi-bin/request/daily.py?network=OH_ASOS&amp;stations=AKR&amp;year1=2026&amp;month1=8&amp;day1=15&amp;year2=2026&amp;month2=8&amp;day2=15&amp;na=blank&amp;format=csv</x:v>
      </x:c>
      <x:c r="N4" s="2"/>
    </x:row>
    <x:row r="5" ht="24" customHeight="1">
      <x:c r="A5" s="2" t="str">
        <x:v>Alabama</x:v>
      </x:c>
      <x:c r="B5" s="2" t="str">
        <x:v>FBS</x:v>
      </x:c>
      <x:c r="C5" s="2" t="str">
        <x:v>Tuscaloosa</x:v>
      </x:c>
      <x:c r="D5" s="2" t="str">
        <x:v>AL</x:v>
      </x:c>
      <x:c r="E5" s="10" t="n">
        <x:v>100</x:v>
      </x:c>
      <x:c r="F5" s="15" t="n">
        <x:v>0.6566731</x:v>
      </x:c>
      <x:c r="G5" s="10" t="n">
        <x:v>136.75930203767172</x:v>
      </x:c>
      <x:c r="H5" s="13" t="n">
        <x:v>7.675930203767171</x:v>
      </x:c>
      <x:c r="I5" s="10" t="n">
        <x:f>ROUND(H5,1)</x:f>
        <x:v>7.7</x:v>
      </x:c>
      <x:c r="J5" s="2" t="str">
        <x:v>TCL</x:v>
      </x:c>
      <x:c r="K5" s="10" t="n">
        <x:v>4.046615362704221</x:v>
      </x:c>
      <x:c r="L5" s="2" t="str">
        <x:v>Within 10 miles</x:v>
      </x:c>
      <x:c r="M5" s="2" t="str">
        <x:v>https://mesonet.agron.iastate.edu/cgi-bin/request/daily.py?network=AL_ASOS&amp;stations=TCL&amp;year1=2026&amp;month1=8&amp;day1=15&amp;year2=2026&amp;month2=8&amp;day2=15&amp;na=blank&amp;format=csv</x:v>
      </x:c>
      <x:c r="N5" s="2"/>
    </x:row>
    <x:row r="6" ht="24" customHeight="1">
      <x:c r="A6" s="2" t="str">
        <x:v>Alabama A&amp;M</x:v>
      </x:c>
      <x:c r="B6" s="2" t="str">
        <x:v>FCS</x:v>
      </x:c>
      <x:c r="C6" s="2" t="str">
        <x:v>Normal</x:v>
      </x:c>
      <x:c r="D6" s="2" t="str">
        <x:v>AL</x:v>
      </x:c>
      <x:c r="E6" s="10" t="n">
        <x:v>96.4</x:v>
      </x:c>
      <x:c r="F6" s="15" t="n">
        <x:v>0.7164687000000001</x:v>
      </x:c>
      <x:c r="G6" s="10" t="n">
        <x:v>129.81305827788916</x:v>
      </x:c>
      <x:c r="H6" s="13" t="n">
        <x:v>6.9813058277889155</x:v>
      </x:c>
      <x:c r="I6" s="10" t="n">
        <x:f>ROUND(H6,1)</x:f>
        <x:v>7</x:v>
      </x:c>
      <x:c r="J6" s="2" t="str">
        <x:v>MDQ</x:v>
      </x:c>
      <x:c r="K6" s="10" t="n">
        <x:v>5.370550307281015</x:v>
      </x:c>
      <x:c r="L6" s="2" t="str">
        <x:v>Within 10 miles</x:v>
      </x:c>
      <x:c r="M6" s="2" t="str">
        <x:v>https://mesonet.agron.iastate.edu/cgi-bin/request/daily.py?network=AL_ASOS&amp;stations=MDQ&amp;year1=2026&amp;month1=8&amp;day1=15&amp;year2=2026&amp;month2=8&amp;day2=15&amp;na=blank&amp;format=csv</x:v>
      </x:c>
      <x:c r="N6" s="2"/>
    </x:row>
    <x:row r="7" ht="24" customHeight="1">
      <x:c r="A7" s="2" t="str">
        <x:v>Alabama State</x:v>
      </x:c>
      <x:c r="B7" s="2" t="str">
        <x:v>FCS</x:v>
      </x:c>
      <x:c r="C7" s="2" t="str">
        <x:v>Montgomery</x:v>
      </x:c>
      <x:c r="D7" s="2" t="str">
        <x:v>AL</x:v>
      </x:c>
      <x:c r="E7" s="10" t="n">
        <x:v>93</x:v>
      </x:c>
      <x:c r="F7" s="15" t="n">
        <x:v>0.7994228</x:v>
      </x:c>
      <x:c r="G7" s="10" t="n">
        <x:v>125.07032071085958</x:v>
      </x:c>
      <x:c r="H7" s="13" t="n">
        <x:v>6.507032071085957</x:v>
      </x:c>
      <x:c r="I7" s="10" t="n">
        <x:f>ROUND(H7,1)</x:f>
        <x:v>6.5</x:v>
      </x:c>
      <x:c r="J7" s="2" t="str">
        <x:v>MXF</x:v>
      </x:c>
      <x:c r="K7" s="10" t="n">
        <x:v>4.332972865566029</x:v>
      </x:c>
      <x:c r="L7" s="2" t="str">
        <x:v>Within 10 miles</x:v>
      </x:c>
      <x:c r="M7" s="2" t="str">
        <x:v>https://mesonet.agron.iastate.edu/cgi-bin/request/daily.py?network=AL_ASOS&amp;stations=MXF&amp;year1=2026&amp;month1=8&amp;day1=15&amp;year2=2026&amp;month2=8&amp;day2=15&amp;na=blank&amp;format=csv</x:v>
      </x:c>
      <x:c r="N7" s="2"/>
    </x:row>
    <x:row r="8" ht="24" customHeight="1">
      <x:c r="A8" s="2" t="str">
        <x:v>Albany</x:v>
      </x:c>
      <x:c r="B8" s="2" t="str">
        <x:v>FCS</x:v>
      </x:c>
      <x:c r="C8" s="2" t="str">
        <x:v>Albany</x:v>
      </x:c>
      <x:c r="D8" s="2" t="str">
        <x:v>NY</x:v>
      </x:c>
      <x:c r="E8" s="10" t="n">
        <x:v>80</x:v>
      </x:c>
      <x:c r="F8" s="15" t="n">
        <x:v>0.9163456999999999</x:v>
      </x:c>
      <x:c r="G8" s="10" t="n">
        <x:v>86.81423503385324</x:v>
      </x:c>
      <x:c r="H8" s="13" t="n">
        <x:v>2.6814235033853238</x:v>
      </x:c>
      <x:c r="I8" s="10" t="n">
        <x:f>ROUND(H8,1)</x:f>
        <x:v>2.7</x:v>
      </x:c>
      <x:c r="J8" s="2" t="str">
        <x:v>ALB</x:v>
      </x:c>
      <x:c r="K8" s="10" t="n">
        <x:v>5.054300414432694</x:v>
      </x:c>
      <x:c r="L8" s="2" t="str">
        <x:v>Within 10 miles</x:v>
      </x:c>
      <x:c r="M8" s="2" t="str">
        <x:v>https://mesonet.agron.iastate.edu/cgi-bin/request/daily.py?network=NY_ASOS&amp;stations=ALB&amp;year1=2026&amp;month1=8&amp;day1=15&amp;year2=2026&amp;month2=8&amp;day2=15&amp;na=blank&amp;format=csv</x:v>
      </x:c>
      <x:c r="N8" s="2"/>
    </x:row>
    <x:row r="9" ht="24" customHeight="1">
      <x:c r="A9" s="2" t="str">
        <x:v>Alcorn State</x:v>
      </x:c>
      <x:c r="B9" s="2" t="str">
        <x:v>FCS</x:v>
      </x:c>
      <x:c r="C9" s="2" t="str">
        <x:v>Lorman</x:v>
      </x:c>
      <x:c r="D9" s="2" t="str">
        <x:v>MS</x:v>
      </x:c>
      <x:c r="E9" s="10" t="n">
        <x:v>97</x:v>
      </x:c>
      <x:c r="F9" s="15" t="n">
        <x:v>0.73567474</x:v>
      </x:c>
      <x:c r="G9" s="10" t="n">
        <x:v>134.619302622597</x:v>
      </x:c>
      <x:c r="H9" s="13" t="n">
        <x:v>7.461930262259698</x:v>
      </x:c>
      <x:c r="I9" s="10" t="n">
        <x:f>ROUND(H9,1)</x:f>
        <x:v>7.5</x:v>
      </x:c>
      <x:c r="J9" s="2" t="str">
        <x:v>HEZ</x:v>
      </x:c>
      <x:c r="K9" s="10" t="n">
        <x:v>20.37007658502215</x:v>
      </x:c>
      <x:c r="L9" s="2" t="str">
        <x:v>Over 20 mile substitute</x:v>
      </x:c>
      <x:c r="M9" s="2" t="str">
        <x:v>https://mesonet.agron.iastate.edu/cgi-bin/request/daily.py?network=MS_ASOS&amp;stations=HEZ&amp;year1=2026&amp;month1=8&amp;day1=15&amp;year2=2026&amp;month2=8&amp;day2=15&amp;na=blank&amp;format=csv</x:v>
      </x:c>
      <x:c r="N9" s="2"/>
    </x:row>
    <x:row r="10" ht="24" customHeight="1">
      <x:c r="A10" s="2" t="str">
        <x:v>Appalachian State</x:v>
      </x:c>
      <x:c r="B10" s="2" t="str">
        <x:v>FBS</x:v>
      </x:c>
      <x:c r="C10" s="2" t="str">
        <x:v>Boone</x:v>
      </x:c>
      <x:c r="D10" s="2" t="str">
        <x:v>NC</x:v>
      </x:c>
      <x:c r="E10" s="10" t="n">
        <x:v>84.6</x:v>
      </x:c>
      <x:c r="F10" s="15" t="n">
        <x:v>0.8576909</x:v>
      </x:c>
      <x:c r="G10" s="10" t="n">
        <x:v>98.20890866236418</x:v>
      </x:c>
      <x:c r="H10" s="13" t="n">
        <x:v>3.820890866236418</x:v>
      </x:c>
      <x:c r="I10" s="10" t="n">
        <x:f>ROUND(H10,1)</x:f>
        <x:v>3.8</x:v>
      </x:c>
      <x:c r="J10" s="2" t="str">
        <x:v>TNB</x:v>
      </x:c>
      <x:c r="K10" s="10" t="n">
        <x:v>1.8603459685818629</x:v>
      </x:c>
      <x:c r="L10" s="2" t="str">
        <x:v>Within 10 miles</x:v>
      </x:c>
      <x:c r="M10" s="2" t="str">
        <x:v>https://mesonet.agron.iastate.edu/cgi-bin/request/daily.py?network=NC_ASOS&amp;stations=TNB&amp;year1=2026&amp;month1=8&amp;day1=15&amp;year2=2026&amp;month2=8&amp;day2=15&amp;na=blank&amp;format=csv</x:v>
      </x:c>
      <x:c r="N10" s="2"/>
    </x:row>
    <x:row r="11" ht="24" customHeight="1">
      <x:c r="A11" s="2" t="str">
        <x:v>Arizona</x:v>
      </x:c>
      <x:c r="B11" s="2" t="str">
        <x:v>FBS</x:v>
      </x:c>
      <x:c r="C11" s="2" t="str">
        <x:v>Tucson</x:v>
      </x:c>
      <x:c r="D11" s="2" t="str">
        <x:v>AZ</x:v>
      </x:c>
      <x:c r="E11" s="10" t="n">
        <x:v>99</x:v>
      </x:c>
      <x:c r="F11" s="15" t="n">
        <x:v>0.39581200000000005</x:v>
      </x:c>
      <x:c r="G11" s="10" t="n">
        <x:v>106.73598193362355</x:v>
      </x:c>
      <x:c r="H11" s="13" t="n">
        <x:v>4.673598193362355</x:v>
      </x:c>
      <x:c r="I11" s="10" t="n">
        <x:f>ROUND(H11,1)</x:f>
        <x:v>4.7</x:v>
      </x:c>
      <x:c r="J11" s="2" t="str">
        <x:v>DMA</x:v>
      </x:c>
      <x:c r="K11" s="10" t="n">
        <x:v>6.110565902774833</x:v>
      </x:c>
      <x:c r="L11" s="2" t="str">
        <x:v>Within 10 miles</x:v>
      </x:c>
      <x:c r="M11" s="2" t="str">
        <x:v>https://mesonet.agron.iastate.edu/cgi-bin/request/daily.py?network=AZ_ASOS&amp;stations=DMA&amp;year1=2026&amp;month1=8&amp;day1=15&amp;year2=2026&amp;month2=8&amp;day2=15&amp;na=blank&amp;format=csv</x:v>
      </x:c>
      <x:c r="N11" s="2"/>
    </x:row>
    <x:row r="12" ht="24" customHeight="1">
      <x:c r="A12" s="2" t="str">
        <x:v>Arizona State</x:v>
      </x:c>
      <x:c r="B12" s="2" t="str">
        <x:v>FBS</x:v>
      </x:c>
      <x:c r="C12" s="2" t="str">
        <x:v>Tempe</x:v>
      </x:c>
      <x:c r="D12" s="2" t="str">
        <x:v>AZ</x:v>
      </x:c>
      <x:c r="E12" s="10" t="n">
        <x:v>107</x:v>
      </x:c>
      <x:c r="F12" s="15" t="n">
        <x:v>0.30988405</x:v>
      </x:c>
      <x:c r="G12" s="10" t="n">
        <x:v>116.71903487525739</x:v>
      </x:c>
      <x:c r="H12" s="13" t="n">
        <x:v>5.671903487525739</x:v>
      </x:c>
      <x:c r="I12" s="10" t="n">
        <x:f>ROUND(H12,1)</x:f>
        <x:v>5.7</x:v>
      </x:c>
      <x:c r="J12" s="2" t="str">
        <x:v>PHX</x:v>
      </x:c>
      <x:c r="K12" s="10" t="n">
        <x:v>4.569517619200436</x:v>
      </x:c>
      <x:c r="L12" s="2" t="str">
        <x:v>Within 10 miles</x:v>
      </x:c>
      <x:c r="M12" s="2" t="str">
        <x:v>https://mesonet.agron.iastate.edu/cgi-bin/request/daily.py?network=AZ_ASOS&amp;stations=PHX&amp;year1=2026&amp;month1=8&amp;day1=15&amp;year2=2026&amp;month2=8&amp;day2=15&amp;na=blank&amp;format=csv</x:v>
      </x:c>
      <x:c r="N12" s="2"/>
    </x:row>
    <x:row r="13" ht="24" customHeight="1">
      <x:c r="A13" s="2" t="str">
        <x:v>Arkansas</x:v>
      </x:c>
      <x:c r="B13" s="2" t="str">
        <x:v>FBS</x:v>
      </x:c>
      <x:c r="C13" s="2" t="str">
        <x:v>Fayetteville</x:v>
      </x:c>
      <x:c r="D13" s="2" t="str">
        <x:v>AR</x:v>
      </x:c>
      <x:c r="E13" s="10" t="n">
        <x:v>101</x:v>
      </x:c>
      <x:c r="F13" s="15" t="n">
        <x:v>0.58558777</x:v>
      </x:c>
      <x:c r="G13" s="10" t="n">
        <x:v>131.27707776492997</x:v>
      </x:c>
      <x:c r="H13" s="13" t="n">
        <x:v>7.127707776492998</x:v>
      </x:c>
      <x:c r="I13" s="10" t="n">
        <x:f>ROUND(H13,1)</x:f>
        <x:v>7.1</x:v>
      </x:c>
      <x:c r="J13" s="2" t="str">
        <x:v>FYV</x:v>
      </x:c>
      <x:c r="K13" s="10" t="n">
        <x:v>4.4002203821553065</x:v>
      </x:c>
      <x:c r="L13" s="2" t="str">
        <x:v>Within 10 miles</x:v>
      </x:c>
      <x:c r="M13" s="2" t="str">
        <x:v>https://mesonet.agron.iastate.edu/cgi-bin/request/daily.py?network=AR_ASOS&amp;stations=FYV&amp;year1=2026&amp;month1=8&amp;day1=15&amp;year2=2026&amp;month2=8&amp;day2=15&amp;na=blank&amp;format=csv</x:v>
      </x:c>
      <x:c r="N13" s="2"/>
    </x:row>
    <x:row r="14" ht="24" customHeight="1">
      <x:c r="A14" s="2" t="str">
        <x:v>Arkansas State</x:v>
      </x:c>
      <x:c r="B14" s="2" t="str">
        <x:v>FBS</x:v>
      </x:c>
      <x:c r="C14" s="2" t="str">
        <x:v>Jonesboro</x:v>
      </x:c>
      <x:c r="D14" s="2" t="str">
        <x:v>AR</x:v>
      </x:c>
      <x:c r="E14" s="10" t="n">
        <x:v>101</x:v>
      </x:c>
      <x:c r="F14" s="15" t="n">
        <x:v>0.60325882</x:v>
      </x:c>
      <x:c r="G14" s="10" t="n">
        <x:v>133.55177016149833</x:v>
      </x:c>
      <x:c r="H14" s="13" t="n">
        <x:v>7.355177016149833</x:v>
      </x:c>
      <x:c r="I14" s="10" t="n">
        <x:f>ROUND(H14,1)</x:f>
        <x:v>7.4</x:v>
      </x:c>
      <x:c r="J14" s="2" t="str">
        <x:v>JBR</x:v>
      </x:c>
      <x:c r="K14" s="10" t="n">
        <x:v>2.0166250189966677</x:v>
      </x:c>
      <x:c r="L14" s="2" t="str">
        <x:v>Within 10 miles</x:v>
      </x:c>
      <x:c r="M14" s="2" t="str">
        <x:v>https://mesonet.agron.iastate.edu/cgi-bin/request/daily.py?network=AR_ASOS&amp;stations=JBR&amp;year1=2026&amp;month1=8&amp;day1=15&amp;year2=2026&amp;month2=8&amp;day2=15&amp;na=blank&amp;format=csv</x:v>
      </x:c>
      <x:c r="N14" s="2"/>
    </x:row>
    <x:row r="15" ht="24" customHeight="1">
      <x:c r="A15" s="2" t="str">
        <x:v>Arkansas–Pine Bluff</x:v>
      </x:c>
      <x:c r="B15" s="2" t="str">
        <x:v>FCS</x:v>
      </x:c>
      <x:c r="C15" s="2" t="str">
        <x:v>Pine Bluff</x:v>
      </x:c>
      <x:c r="D15" s="2" t="str">
        <x:v>AR</x:v>
      </x:c>
      <x:c r="E15" s="10" t="n">
        <x:v>100</x:v>
      </x:c>
      <x:c r="F15" s="15" t="n">
        <x:v>0.63269726</x:v>
      </x:c>
      <x:c r="G15" s="10" t="n">
        <x:v>133.6007533209031</x:v>
      </x:c>
      <x:c r="H15" s="13" t="n">
        <x:v>7.360075332090309</x:v>
      </x:c>
      <x:c r="I15" s="10" t="n">
        <x:f>ROUND(H15,1)</x:f>
        <x:v>7.4</x:v>
      </x:c>
      <x:c r="J15" s="2" t="str">
        <x:v>PBF</x:v>
      </x:c>
      <x:c r="K15" s="10" t="n">
        <x:v>6.748779162177255</x:v>
      </x:c>
      <x:c r="L15" s="2" t="str">
        <x:v>Within 10 miles</x:v>
      </x:c>
      <x:c r="M15" s="2" t="str">
        <x:v>https://mesonet.agron.iastate.edu/cgi-bin/request/daily.py?network=AR_ASOS&amp;stations=PBF&amp;year1=2026&amp;month1=8&amp;day1=15&amp;year2=2026&amp;month2=8&amp;day2=15&amp;na=blank&amp;format=csv</x:v>
      </x:c>
      <x:c r="N15" s="2"/>
    </x:row>
    <x:row r="16" ht="24" customHeight="1">
      <x:c r="A16" s="2" t="str">
        <x:v>Army</x:v>
      </x:c>
      <x:c r="B16" s="2" t="str">
        <x:v>FBS</x:v>
      </x:c>
      <x:c r="C16" s="2" t="str">
        <x:v>West Point</x:v>
      </x:c>
      <x:c r="D16" s="2" t="str">
        <x:v>NY</x:v>
      </x:c>
      <x:c r="E16" s="10" t="n">
        <x:v>81</x:v>
      </x:c>
      <x:c r="F16" s="15" t="n">
        <x:v>0.7193174</x:v>
      </x:c>
      <x:c r="G16" s="10" t="n">
        <x:v>84.9556405576677</x:v>
      </x:c>
      <x:c r="H16" s="13" t="n">
        <x:v>2.4955640557667707</x:v>
      </x:c>
      <x:c r="I16" s="10" t="n">
        <x:f>ROUND(H16,1)</x:f>
        <x:v>2.5</x:v>
      </x:c>
      <x:c r="J16" s="2" t="str">
        <x:v>SWF</x:v>
      </x:c>
      <x:c r="K16" s="10" t="n">
        <x:v>10.846728601646351</x:v>
      </x:c>
      <x:c r="L16" s="2" t="str">
        <x:v>10–20 mile substitute</x:v>
      </x:c>
      <x:c r="M16" s="2" t="str">
        <x:v>https://mesonet.agron.iastate.edu/cgi-bin/request/daily.py?network=NY_ASOS&amp;stations=SWF&amp;year1=2026&amp;month1=8&amp;day1=15&amp;year2=2026&amp;month2=8&amp;day2=15&amp;na=blank&amp;format=csv</x:v>
      </x:c>
      <x:c r="N16" s="2"/>
    </x:row>
    <x:row r="17" ht="24" customHeight="1">
      <x:c r="A17" s="2" t="str">
        <x:v>Auburn</x:v>
      </x:c>
      <x:c r="B17" s="2" t="str">
        <x:v>FBS</x:v>
      </x:c>
      <x:c r="C17" s="2" t="str">
        <x:v>Auburn</x:v>
      </x:c>
      <x:c r="D17" s="2" t="str">
        <x:v>AL</x:v>
      </x:c>
      <x:c r="E17" s="10" t="n">
        <x:v>97</x:v>
      </x:c>
      <x:c r="F17" s="15" t="n">
        <x:v>0.742575</x:v>
      </x:c>
      <x:c r="G17" s="10" t="n">
        <x:v>135.48919636878855</x:v>
      </x:c>
      <x:c r="H17" s="13" t="n">
        <x:v>7.548919636878855</x:v>
      </x:c>
      <x:c r="I17" s="10" t="n">
        <x:f>ROUND(H17,1)</x:f>
        <x:v>7.5</x:v>
      </x:c>
      <x:c r="J17" s="2" t="str">
        <x:v>CSG</x:v>
      </x:c>
      <x:c r="K17" s="10" t="n">
        <x:v>32.23188363642608</x:v>
      </x:c>
      <x:c r="L17" s="2" t="str">
        <x:v>Over 20 mile substitute</x:v>
      </x:c>
      <x:c r="M17" s="2" t="str">
        <x:v>https://mesonet.agron.iastate.edu/cgi-bin/request/daily.py?network=GA_ASOS&amp;stations=CSG&amp;year1=2026&amp;month1=8&amp;day1=15&amp;year2=2026&amp;month2=8&amp;day2=15&amp;na=blank&amp;format=csv</x:v>
      </x:c>
      <x:c r="N17" s="2" t="str">
        <x:v>Regional substitute. Local AUO daily temperature and RH are missing.</x:v>
      </x:c>
    </x:row>
    <x:row r="18" ht="24" customHeight="1">
      <x:c r="A18" s="2" t="str">
        <x:v>Austin Peay</x:v>
      </x:c>
      <x:c r="B18" s="2" t="str">
        <x:v>FCS</x:v>
      </x:c>
      <x:c r="C18" s="2" t="str">
        <x:v>Clarksville</x:v>
      </x:c>
      <x:c r="D18" s="2" t="str">
        <x:v>TN</x:v>
      </x:c>
      <x:c r="E18" s="10" t="n">
        <x:v>98</x:v>
      </x:c>
      <x:c r="F18" s="15" t="n">
        <x:v>0.6569254</x:v>
      </x:c>
      <x:c r="G18" s="10" t="n">
        <x:v>129.00778704968664</x:v>
      </x:c>
      <x:c r="H18" s="13" t="n">
        <x:v>6.900778704968664</x:v>
      </x:c>
      <x:c r="I18" s="10" t="n">
        <x:f>ROUND(H18,1)</x:f>
        <x:v>6.9</x:v>
      </x:c>
      <x:c r="J18" s="2" t="str">
        <x:v>CKV</x:v>
      </x:c>
      <x:c r="K18" s="10" t="n">
        <x:v>7.040476717465609</x:v>
      </x:c>
      <x:c r="L18" s="2" t="str">
        <x:v>Within 10 miles</x:v>
      </x:c>
      <x:c r="M18" s="2" t="str">
        <x:v>https://mesonet.agron.iastate.edu/cgi-bin/request/daily.py?network=TN_ASOS&amp;stations=CKV&amp;year1=2026&amp;month1=8&amp;day1=15&amp;year2=2026&amp;month2=8&amp;day2=15&amp;na=blank&amp;format=csv</x:v>
      </x:c>
      <x:c r="N18" s="2"/>
    </x:row>
    <x:row r="19" ht="24" customHeight="1">
      <x:c r="A19" s="2" t="str">
        <x:v>Ball State</x:v>
      </x:c>
      <x:c r="B19" s="2" t="str">
        <x:v>FBS</x:v>
      </x:c>
      <x:c r="C19" s="2" t="str">
        <x:v>Muncie</x:v>
      </x:c>
      <x:c r="D19" s="2" t="str">
        <x:v>IN</x:v>
      </x:c>
      <x:c r="E19" s="10" t="n">
        <x:v>80</x:v>
      </x:c>
      <x:c r="F19" s="15" t="n">
        <x:v>0.9517907999999999</x:v>
      </x:c>
      <x:c r="G19" s="10" t="n">
        <x:v>87.8508396467162</x:v>
      </x:c>
      <x:c r="H19" s="13" t="n">
        <x:v>2.7850839646716197</x:v>
      </x:c>
      <x:c r="I19" s="10" t="n">
        <x:f>ROUND(H19,1)</x:f>
        <x:v>2.8</x:v>
      </x:c>
      <x:c r="J19" s="2" t="str">
        <x:v>MIE</x:v>
      </x:c>
      <x:c r="K19" s="10" t="n">
        <x:v>3.130156199362955</x:v>
      </x:c>
      <x:c r="L19" s="2" t="str">
        <x:v>Within 10 miles</x:v>
      </x:c>
      <x:c r="M19" s="2" t="str">
        <x:v>https://mesonet.agron.iastate.edu/cgi-bin/request/daily.py?network=IN_ASOS&amp;stations=MIE&amp;year1=2026&amp;month1=8&amp;day1=15&amp;year2=2026&amp;month2=8&amp;day2=15&amp;na=blank&amp;format=csv</x:v>
      </x:c>
      <x:c r="N19" s="2"/>
    </x:row>
    <x:row r="20" ht="24" customHeight="1">
      <x:c r="A20" s="2" t="str">
        <x:v>Baylor</x:v>
      </x:c>
      <x:c r="B20" s="2" t="str">
        <x:v>FBS</x:v>
      </x:c>
      <x:c r="C20" s="2" t="str">
        <x:v>Waco</x:v>
      </x:c>
      <x:c r="D20" s="2" t="str">
        <x:v>TX</x:v>
      </x:c>
      <x:c r="E20" s="10" t="n">
        <x:v>102</x:v>
      </x:c>
      <x:c r="F20" s="15" t="n">
        <x:v>0.5768213999999999</x:v>
      </x:c>
      <x:c r="G20" s="10" t="n">
        <x:v>133.75205721612383</x:v>
      </x:c>
      <x:c r="H20" s="13" t="n">
        <x:v>7.375205721612383</x:v>
      </x:c>
      <x:c r="I20" s="10" t="n">
        <x:f>ROUND(H20,1)</x:f>
        <x:v>7.4</x:v>
      </x:c>
      <x:c r="J20" s="2" t="str">
        <x:v>CNW</x:v>
      </x:c>
      <x:c r="K20" s="10" t="n">
        <x:v>6.67666305436136</x:v>
      </x:c>
      <x:c r="L20" s="2" t="str">
        <x:v>Within 10 miles</x:v>
      </x:c>
      <x:c r="M20" s="2" t="str">
        <x:v>https://mesonet.agron.iastate.edu/cgi-bin/request/daily.py?network=TX_ASOS&amp;stations=CNW&amp;year1=2026&amp;month1=8&amp;day1=15&amp;year2=2026&amp;month2=8&amp;day2=15&amp;na=blank&amp;format=csv</x:v>
      </x:c>
      <x:c r="N20" s="2"/>
    </x:row>
    <x:row r="21" ht="24" customHeight="1">
      <x:c r="A21" s="2" t="str">
        <x:v>Bethune–Cookman</x:v>
      </x:c>
      <x:c r="B21" s="2" t="str">
        <x:v>FCS</x:v>
      </x:c>
      <x:c r="C21" s="2" t="str">
        <x:v>Daytona Beach</x:v>
      </x:c>
      <x:c r="D21" s="2" t="str">
        <x:v>FL</x:v>
      </x:c>
      <x:c r="E21" s="10" t="n">
        <x:v>93</x:v>
      </x:c>
      <x:c r="F21" s="15" t="n">
        <x:v>0.7667937499999999</x:v>
      </x:c>
      <x:c r="G21" s="10" t="n">
        <x:v>121.77734231839423</x:v>
      </x:c>
      <x:c r="H21" s="13" t="n">
        <x:v>6.177734231839423</x:v>
      </x:c>
      <x:c r="I21" s="10" t="n">
        <x:f>ROUND(H21,1)</x:f>
        <x:v>6.2</x:v>
      </x:c>
      <x:c r="J21" s="2" t="str">
        <x:v>DAB</x:v>
      </x:c>
      <x:c r="K21" s="10" t="n">
        <x:v>2.6763977982599823</x:v>
      </x:c>
      <x:c r="L21" s="2" t="str">
        <x:v>Within 10 miles</x:v>
      </x:c>
      <x:c r="M21" s="2" t="str">
        <x:v>https://mesonet.agron.iastate.edu/cgi-bin/request/daily.py?network=FL_ASOS&amp;stations=DAB&amp;year1=2026&amp;month1=8&amp;day1=15&amp;year2=2026&amp;month2=8&amp;day2=15&amp;na=blank&amp;format=csv</x:v>
      </x:c>
      <x:c r="N21" s="2"/>
    </x:row>
    <x:row r="22" ht="24" customHeight="1">
      <x:c r="A22" s="2" t="str">
        <x:v>Boise State</x:v>
      </x:c>
      <x:c r="B22" s="2" t="str">
        <x:v>FBS</x:v>
      </x:c>
      <x:c r="C22" s="2" t="str">
        <x:v>Boise</x:v>
      </x:c>
      <x:c r="D22" s="2" t="str">
        <x:v>ID</x:v>
      </x:c>
      <x:c r="E22" s="10" t="n">
        <x:v>92</x:v>
      </x:c>
      <x:c r="F22" s="15" t="n">
        <x:v>0.30938193999999997</x:v>
      </x:c>
      <x:c r="G22" s="10" t="n">
        <x:v>90.61357836898941</x:v>
      </x:c>
      <x:c r="H22" s="13" t="n">
        <x:v>3.061357836898941</x:v>
      </x:c>
      <x:c r="I22" s="10" t="n">
        <x:f>ROUND(H22,1)</x:f>
        <x:v>3.1</x:v>
      </x:c>
      <x:c r="J22" s="2" t="str">
        <x:v>BOI</x:v>
      </x:c>
      <x:c r="K22" s="10" t="n">
        <x:v>3.161830354937287</x:v>
      </x:c>
      <x:c r="L22" s="2" t="str">
        <x:v>Within 10 miles</x:v>
      </x:c>
      <x:c r="M22" s="2" t="str">
        <x:v>https://mesonet.agron.iastate.edu/cgi-bin/request/daily.py?network=ID_ASOS&amp;stations=BOI&amp;year1=2026&amp;month1=8&amp;day1=15&amp;year2=2026&amp;month2=8&amp;day2=15&amp;na=blank&amp;format=csv</x:v>
      </x:c>
      <x:c r="N22" s="2"/>
    </x:row>
    <x:row r="23" ht="24" customHeight="1">
      <x:c r="A23" s="2" t="str">
        <x:v>Boston College</x:v>
      </x:c>
      <x:c r="B23" s="2" t="str">
        <x:v>FBS</x:v>
      </x:c>
      <x:c r="C23" s="2" t="str">
        <x:v>Chestnut Hill</x:v>
      </x:c>
      <x:c r="D23" s="2" t="str">
        <x:v>MA</x:v>
      </x:c>
      <x:c r="E23" s="10" t="n">
        <x:v>76</x:v>
      </x:c>
      <x:c r="F23" s="15" t="n">
        <x:v>0.5420759199999999</x:v>
      </x:c>
      <x:c r="G23" s="10" t="n">
        <x:v>75.923878412</x:v>
      </x:c>
      <x:c r="H23" s="13" t="n">
        <x:v>1.5923878411999994</x:v>
      </x:c>
      <x:c r="I23" s="10" t="n">
        <x:f>ROUND(H23,1)</x:f>
        <x:v>1.6</x:v>
      </x:c>
      <x:c r="J23" s="2" t="str">
        <x:v>BOS</x:v>
      </x:c>
      <x:c r="K23" s="10" t="n">
        <x:v>8.388589890982058</x:v>
      </x:c>
      <x:c r="L23" s="2" t="str">
        <x:v>Within 10 miles</x:v>
      </x:c>
      <x:c r="M23" s="2" t="str">
        <x:v>https://mesonet.agron.iastate.edu/cgi-bin/request/daily.py?network=MA_ASOS&amp;stations=BOS&amp;year1=2026&amp;month1=8&amp;day1=15&amp;year2=2026&amp;month2=8&amp;day2=15&amp;na=blank&amp;format=csv</x:v>
      </x:c>
      <x:c r="N23" s="2"/>
    </x:row>
    <x:row r="24" ht="24" customHeight="1">
      <x:c r="A24" s="2" t="str">
        <x:v>Bowling Green</x:v>
      </x:c>
      <x:c r="B24" s="2" t="str">
        <x:v>FBS</x:v>
      </x:c>
      <x:c r="C24" s="2" t="str">
        <x:v>Bowling Green</x:v>
      </x:c>
      <x:c r="D24" s="2" t="str">
        <x:v>OH</x:v>
      </x:c>
      <x:c r="E24" s="10" t="n">
        <x:v>80</x:v>
      </x:c>
      <x:c r="F24" s="15" t="n">
        <x:v>0.8410890999999999</x:v>
      </x:c>
      <x:c r="G24" s="10" t="n">
        <x:v>84.79410184909933</x:v>
      </x:c>
      <x:c r="H24" s="13" t="n">
        <x:v>2.4794101849099333</x:v>
      </x:c>
      <x:c r="I24" s="10" t="n">
        <x:f>ROUND(H24,1)</x:f>
        <x:v>2.5</x:v>
      </x:c>
      <x:c r="J24" s="2" t="str">
        <x:v>TDZ</x:v>
      </x:c>
      <x:c r="K24" s="10" t="n">
        <x:v>14.94260883626447</x:v>
      </x:c>
      <x:c r="L24" s="2" t="str">
        <x:v>10–20 mile substitute</x:v>
      </x:c>
      <x:c r="M24" s="2" t="str">
        <x:v>https://mesonet.agron.iastate.edu/cgi-bin/request/daily.py?network=OH_ASOS&amp;stations=TDZ&amp;year1=2026&amp;month1=8&amp;day1=15&amp;year2=2026&amp;month2=8&amp;day2=15&amp;na=blank&amp;format=csv</x:v>
      </x:c>
      <x:c r="N24" s="2"/>
    </x:row>
    <x:row r="25" ht="24" customHeight="1">
      <x:c r="A25" s="2" t="str">
        <x:v>Brown</x:v>
      </x:c>
      <x:c r="B25" s="2" t="str">
        <x:v>FCS</x:v>
      </x:c>
      <x:c r="C25" s="2" t="str">
        <x:v>Providence</x:v>
      </x:c>
      <x:c r="D25" s="2" t="str">
        <x:v>RI</x:v>
      </x:c>
      <x:c r="E25" s="10" t="n">
        <x:v>81</x:v>
      </x:c>
      <x:c r="F25" s="15" t="n">
        <x:v>0.60227833</x:v>
      </x:c>
      <x:c r="G25" s="10" t="n">
        <x:v>83.09308099519367</x:v>
      </x:c>
      <x:c r="H25" s="13" t="n">
        <x:v>2.3093080995193676</x:v>
      </x:c>
      <x:c r="I25" s="10" t="n">
        <x:f>ROUND(H25,1)</x:f>
        <x:v>2.3</x:v>
      </x:c>
      <x:c r="J25" s="2" t="str">
        <x:v>PVD</x:v>
      </x:c>
      <x:c r="K25" s="10" t="n">
        <x:v>7.351497779361924</x:v>
      </x:c>
      <x:c r="L25" s="2" t="str">
        <x:v>Within 10 miles</x:v>
      </x:c>
      <x:c r="M25" s="2" t="str">
        <x:v>https://mesonet.agron.iastate.edu/cgi-bin/request/daily.py?network=RI_ASOS&amp;stations=PVD&amp;year1=2026&amp;month1=8&amp;day1=15&amp;year2=2026&amp;month2=8&amp;day2=15&amp;na=blank&amp;format=csv</x:v>
      </x:c>
      <x:c r="N25" s="2"/>
    </x:row>
    <x:row r="26" ht="24" customHeight="1">
      <x:c r="A26" s="2" t="str">
        <x:v>Bryant</x:v>
      </x:c>
      <x:c r="B26" s="2" t="str">
        <x:v>FCS</x:v>
      </x:c>
      <x:c r="C26" s="2" t="str">
        <x:v>Smithfield</x:v>
      </x:c>
      <x:c r="D26" s="2" t="str">
        <x:v>RI</x:v>
      </x:c>
      <x:c r="E26" s="10" t="n">
        <x:v>79</x:v>
      </x:c>
      <x:c r="F26" s="15" t="n">
        <x:v>0.7284659000000001</x:v>
      </x:c>
      <x:c r="G26" s="10" t="n">
        <x:v>79.51189486499999</x:v>
      </x:c>
      <x:c r="H26" s="13" t="n">
        <x:v>1.9511894864999988</x:v>
      </x:c>
      <x:c r="I26" s="10" t="n">
        <x:f>ROUND(H26,1)</x:f>
        <x:v>2</x:v>
      </x:c>
      <x:c r="J26" s="2" t="str">
        <x:v>SFZ</x:v>
      </x:c>
      <x:c r="K26" s="10" t="n">
        <x:v>2.1325988155698106</x:v>
      </x:c>
      <x:c r="L26" s="2" t="str">
        <x:v>Within 10 miles</x:v>
      </x:c>
      <x:c r="M26" s="2" t="str">
        <x:v>https://mesonet.agron.iastate.edu/cgi-bin/request/daily.py?network=RI_ASOS&amp;stations=SFZ&amp;year1=2026&amp;month1=8&amp;day1=15&amp;year2=2026&amp;month2=8&amp;day2=15&amp;na=blank&amp;format=csv</x:v>
      </x:c>
      <x:c r="N26" s="2"/>
    </x:row>
    <x:row r="27" ht="24" customHeight="1">
      <x:c r="A27" s="2" t="str">
        <x:v>Bucknell</x:v>
      </x:c>
      <x:c r="B27" s="2" t="str">
        <x:v>FCS</x:v>
      </x:c>
      <x:c r="C27" s="2" t="str">
        <x:v>Lewisburg</x:v>
      </x:c>
      <x:c r="D27" s="2" t="str">
        <x:v>PA</x:v>
      </x:c>
      <x:c r="E27" s="10" t="n">
        <x:v>84</x:v>
      </x:c>
      <x:c r="F27" s="15" t="n">
        <x:v>0.75707756</x:v>
      </x:c>
      <x:c r="G27" s="10" t="n">
        <x:v>92.40782557210349</x:v>
      </x:c>
      <x:c r="H27" s="13" t="n">
        <x:v>3.2407825572103492</x:v>
      </x:c>
      <x:c r="I27" s="10" t="n">
        <x:f>ROUND(H27,1)</x:f>
        <x:v>3.2</x:v>
      </x:c>
      <x:c r="J27" s="2" t="str">
        <x:v>SEG</x:v>
      </x:c>
      <x:c r="K27" s="10" t="n">
        <x:v>9.323824338535664</x:v>
      </x:c>
      <x:c r="L27" s="2" t="str">
        <x:v>Within 10 miles</x:v>
      </x:c>
      <x:c r="M27" s="2" t="str">
        <x:v>https://mesonet.agron.iastate.edu/cgi-bin/request/daily.py?network=PA_ASOS&amp;stations=SEG&amp;year1=2026&amp;month1=8&amp;day1=15&amp;year2=2026&amp;month2=8&amp;day2=15&amp;na=blank&amp;format=csv</x:v>
      </x:c>
      <x:c r="N27" s="2"/>
    </x:row>
    <x:row r="28" ht="24" customHeight="1">
      <x:c r="A28" s="2" t="str">
        <x:v>Buffalo</x:v>
      </x:c>
      <x:c r="B28" s="2" t="str">
        <x:v>FBS</x:v>
      </x:c>
      <x:c r="C28" s="2" t="str">
        <x:v>Buffalo</x:v>
      </x:c>
      <x:c r="D28" s="2" t="str">
        <x:v>NY</x:v>
      </x:c>
      <x:c r="E28" s="10" t="n">
        <x:v>80</x:v>
      </x:c>
      <x:c r="F28" s="15" t="n">
        <x:v>0.6576753</x:v>
      </x:c>
      <x:c r="G28" s="10" t="n">
        <x:v>82.45345041654626</x:v>
      </x:c>
      <x:c r="H28" s="13" t="n">
        <x:v>2.245345041654626</x:v>
      </x:c>
      <x:c r="I28" s="10" t="n">
        <x:f>ROUND(H28,1)</x:f>
        <x:v>2.2</x:v>
      </x:c>
      <x:c r="J28" s="2" t="str">
        <x:v>BUF</x:v>
      </x:c>
      <x:c r="K28" s="10" t="n">
        <x:v>4.900097991796891</x:v>
      </x:c>
      <x:c r="L28" s="2" t="str">
        <x:v>Within 10 miles</x:v>
      </x:c>
      <x:c r="M28" s="2" t="str">
        <x:v>https://mesonet.agron.iastate.edu/cgi-bin/request/daily.py?network=NY_ASOS&amp;stations=BUF&amp;year1=2026&amp;month1=8&amp;day1=15&amp;year2=2026&amp;month2=8&amp;day2=15&amp;na=blank&amp;format=csv</x:v>
      </x:c>
      <x:c r="N28" s="2"/>
    </x:row>
    <x:row r="29" ht="24" customHeight="1">
      <x:c r="A29" s="2" t="str">
        <x:v>Butler</x:v>
      </x:c>
      <x:c r="B29" s="2" t="str">
        <x:v>FCS</x:v>
      </x:c>
      <x:c r="C29" s="2" t="str">
        <x:v>Indianapolis</x:v>
      </x:c>
      <x:c r="D29" s="2" t="str">
        <x:v>IN</x:v>
      </x:c>
      <x:c r="E29" s="10" t="n">
        <x:v>84</x:v>
      </x:c>
      <x:c r="F29" s="15" t="n">
        <x:v>0.9075135</x:v>
      </x:c>
      <x:c r="G29" s="10" t="n">
        <x:v>98.7152035395098</x:v>
      </x:c>
      <x:c r="H29" s="13" t="n">
        <x:v>3.87152035395098</x:v>
      </x:c>
      <x:c r="I29" s="10" t="n">
        <x:f>ROUND(H29,1)</x:f>
        <x:v>3.9</x:v>
      </x:c>
      <x:c r="J29" s="2" t="str">
        <x:v>EYE</x:v>
      </x:c>
      <x:c r="K29" s="10" t="n">
        <x:v>6.675975549509141</x:v>
      </x:c>
      <x:c r="L29" s="2" t="str">
        <x:v>Within 10 miles</x:v>
      </x:c>
      <x:c r="M29" s="2" t="str">
        <x:v>https://mesonet.agron.iastate.edu/cgi-bin/request/daily.py?network=IN_ASOS&amp;stations=EYE&amp;year1=2026&amp;month1=8&amp;day1=15&amp;year2=2026&amp;month2=8&amp;day2=15&amp;na=blank&amp;format=csv</x:v>
      </x:c>
      <x:c r="N29" s="2"/>
    </x:row>
    <x:row r="30" ht="24" customHeight="1">
      <x:c r="A30" s="2" t="str">
        <x:v>BYU</x:v>
      </x:c>
      <x:c r="B30" s="2" t="str">
        <x:v>FBS</x:v>
      </x:c>
      <x:c r="C30" s="2" t="str">
        <x:v>Provo</x:v>
      </x:c>
      <x:c r="D30" s="2" t="str">
        <x:v>UT</x:v>
      </x:c>
      <x:c r="E30" s="10" t="n">
        <x:v>87</x:v>
      </x:c>
      <x:c r="F30" s="15" t="n">
        <x:v>0.49396267</x:v>
      </x:c>
      <x:c r="G30" s="10" t="n">
        <x:v>89.22407777684833</x:v>
      </x:c>
      <x:c r="H30" s="13" t="n">
        <x:v>2.922407777684833</x:v>
      </x:c>
      <x:c r="I30" s="10" t="n">
        <x:f>ROUND(H30,1)</x:f>
        <x:v>2.9</x:v>
      </x:c>
      <x:c r="J30" s="2" t="str">
        <x:v>PVU</x:v>
      </x:c>
      <x:c r="K30" s="10" t="n">
        <x:v>4.445069996413964</x:v>
      </x:c>
      <x:c r="L30" s="2" t="str">
        <x:v>Within 10 miles</x:v>
      </x:c>
      <x:c r="M30" s="2" t="str">
        <x:v>https://mesonet.agron.iastate.edu/cgi-bin/request/daily.py?network=UT_ASOS&amp;stations=PVU&amp;year1=2026&amp;month1=8&amp;day1=15&amp;year2=2026&amp;month2=8&amp;day2=15&amp;na=blank&amp;format=csv</x:v>
      </x:c>
      <x:c r="N30" s="2"/>
    </x:row>
    <x:row r="31" ht="24" customHeight="1">
      <x:c r="A31" s="2" t="str">
        <x:v>Cal Poly</x:v>
      </x:c>
      <x:c r="B31" s="2" t="str">
        <x:v>FCS</x:v>
      </x:c>
      <x:c r="C31" s="2" t="str">
        <x:v>San Luis Obispo</x:v>
      </x:c>
      <x:c r="D31" s="2" t="str">
        <x:v>CA</x:v>
      </x:c>
      <x:c r="E31" s="10" t="n">
        <x:v>76</x:v>
      </x:c>
      <x:c r="F31" s="15" t="n">
        <x:v>0.75351295</x:v>
      </x:c>
      <x:c r="G31" s="10" t="n">
        <x:v>76.4207554325</x:v>
      </x:c>
      <x:c r="H31" s="13" t="n">
        <x:v>1.6420755432500003</x:v>
      </x:c>
      <x:c r="I31" s="10" t="n">
        <x:f>ROUND(H31,1)</x:f>
        <x:v>1.6</x:v>
      </x:c>
      <x:c r="J31" s="2" t="str">
        <x:v>SBP</x:v>
      </x:c>
      <x:c r="K31" s="10" t="n">
        <x:v>4.685040449122367</x:v>
      </x:c>
      <x:c r="L31" s="2" t="str">
        <x:v>Within 10 miles</x:v>
      </x:c>
      <x:c r="M31" s="2" t="str">
        <x:v>https://mesonet.agron.iastate.edu/cgi-bin/request/daily.py?network=CA_ASOS&amp;stations=SBP&amp;year1=2026&amp;month1=8&amp;day1=15&amp;year2=2026&amp;month2=8&amp;day2=15&amp;na=blank&amp;format=csv</x:v>
      </x:c>
      <x:c r="N31" s="2"/>
    </x:row>
    <x:row r="32" ht="24" customHeight="1">
      <x:c r="A32" s="2" t="str">
        <x:v>California</x:v>
      </x:c>
      <x:c r="B32" s="2" t="str">
        <x:v>FBS</x:v>
      </x:c>
      <x:c r="C32" s="2" t="str">
        <x:v>Berkeley</x:v>
      </x:c>
      <x:c r="D32" s="2" t="str">
        <x:v>CA</x:v>
      </x:c>
      <x:c r="E32" s="10" t="n">
        <x:v>69</x:v>
      </x:c>
      <x:c r="F32" s="15" t="n">
        <x:v>0.7915174</x:v>
      </x:c>
      <x:c r="G32" s="10" t="n">
        <x:v>69.16006589</x:v>
      </x:c>
      <x:c r="H32" s="13" t="n">
        <x:v>1</x:v>
      </x:c>
      <x:c r="I32" s="10" t="n">
        <x:f>ROUND(H32,1)</x:f>
        <x:v>1</x:v>
      </x:c>
      <x:c r="J32" s="2" t="str">
        <x:v>OAK</x:v>
      </x:c>
      <x:c r="K32" s="10" t="n">
        <x:v>10.736526399110037</x:v>
      </x:c>
      <x:c r="L32" s="2" t="str">
        <x:v>10–20 mile substitute</x:v>
      </x:c>
      <x:c r="M32" s="2" t="str">
        <x:v>https://mesonet.agron.iastate.edu/cgi-bin/request/daily.py?network=CA_ASOS&amp;stations=OAK&amp;year1=2026&amp;month1=8&amp;day1=15&amp;year2=2026&amp;month2=8&amp;day2=15&amp;na=blank&amp;format=csv</x:v>
      </x:c>
      <x:c r="N32" s="2"/>
    </x:row>
    <x:row r="33" ht="24" customHeight="1">
      <x:c r="A33" s="2" t="str">
        <x:v>Campbell</x:v>
      </x:c>
      <x:c r="B33" s="2" t="str">
        <x:v>FCS</x:v>
      </x:c>
      <x:c r="C33" s="2" t="str">
        <x:v>Buies Creek</x:v>
      </x:c>
      <x:c r="D33" s="2" t="str">
        <x:v>NC</x:v>
      </x:c>
      <x:c r="E33" s="10" t="n">
        <x:v>93.4</x:v>
      </x:c>
      <x:c r="F33" s="15" t="n">
        <x:v>0.79277275</x:v>
      </x:c>
      <x:c r="G33" s="10" t="n">
        <x:v>126.04359267150936</x:v>
      </x:c>
      <x:c r="H33" s="13" t="n">
        <x:v>6.604359267150936</x:v>
      </x:c>
      <x:c r="I33" s="10" t="n">
        <x:f>ROUND(H33,1)</x:f>
        <x:v>6.6</x:v>
      </x:c>
      <x:c r="J33" s="2" t="str">
        <x:v>HRJ</x:v>
      </x:c>
      <x:c r="K33" s="10" t="n">
        <x:v>2.0803172164000117</x:v>
      </x:c>
      <x:c r="L33" s="2" t="str">
        <x:v>Within 10 miles</x:v>
      </x:c>
      <x:c r="M33" s="2" t="str">
        <x:v>https://mesonet.agron.iastate.edu/cgi-bin/request/daily.py?network=NC_ASOS&amp;stations=HRJ&amp;year1=2026&amp;month1=8&amp;day1=15&amp;year2=2026&amp;month2=8&amp;day2=15&amp;na=blank&amp;format=csv</x:v>
      </x:c>
      <x:c r="N33" s="2"/>
    </x:row>
    <x:row r="34" ht="24" customHeight="1">
      <x:c r="A34" s="2" t="str">
        <x:v>Central Arkansas</x:v>
      </x:c>
      <x:c r="B34" s="2" t="str">
        <x:v>FCS</x:v>
      </x:c>
      <x:c r="C34" s="2" t="str">
        <x:v>Conway</x:v>
      </x:c>
      <x:c r="D34" s="2" t="str">
        <x:v>AR</x:v>
      </x:c>
      <x:c r="E34" s="10" t="n">
        <x:v>102.2</x:v>
      </x:c>
      <x:c r="F34" s="15" t="n">
        <x:v>0.69452866</x:v>
      </x:c>
      <x:c r="G34" s="10" t="n">
        <x:v>151.8605163943825</x:v>
      </x:c>
      <x:c r="H34" s="13" t="n">
        <x:v>9.18605163943825</x:v>
      </x:c>
      <x:c r="I34" s="10" t="n">
        <x:f>ROUND(H34,1)</x:f>
        <x:v>9.2</x:v>
      </x:c>
      <x:c r="J34" s="2" t="str">
        <x:v>CXW</x:v>
      </x:c>
      <x:c r="K34" s="10" t="n">
        <x:v>6.808523835565065</x:v>
      </x:c>
      <x:c r="L34" s="2" t="str">
        <x:v>Within 10 miles</x:v>
      </x:c>
      <x:c r="M34" s="2" t="str">
        <x:v>https://mesonet.agron.iastate.edu/cgi-bin/request/daily.py?network=AR_ASOS&amp;stations=CXW&amp;year1=2026&amp;month1=8&amp;day1=15&amp;year2=2026&amp;month2=8&amp;day2=15&amp;na=blank&amp;format=csv</x:v>
      </x:c>
      <x:c r="N34" s="2"/>
    </x:row>
    <x:row r="35" ht="24" customHeight="1">
      <x:c r="A35" s="2" t="str">
        <x:v>Central Connecticut</x:v>
      </x:c>
      <x:c r="B35" s="2" t="str">
        <x:v>FCS</x:v>
      </x:c>
      <x:c r="C35" s="2" t="str">
        <x:v>New Britain</x:v>
      </x:c>
      <x:c r="D35" s="2" t="str">
        <x:v>CT</x:v>
      </x:c>
      <x:c r="E35" s="10" t="n">
        <x:v>81</x:v>
      </x:c>
      <x:c r="F35" s="15" t="n">
        <x:v>0.7095985</x:v>
      </x:c>
      <x:c r="G35" s="10" t="n">
        <x:v>84.78840690001348</x:v>
      </x:c>
      <x:c r="H35" s="13" t="n">
        <x:v>2.4788406900013484</x:v>
      </x:c>
      <x:c r="I35" s="10" t="n">
        <x:f>ROUND(H35,1)</x:f>
        <x:v>2.5</x:v>
      </x:c>
      <x:c r="J35" s="2" t="str">
        <x:v>4B8</x:v>
      </x:c>
      <x:c r="K35" s="10" t="n">
        <x:v>5.1452050783746754</x:v>
      </x:c>
      <x:c r="L35" s="2" t="str">
        <x:v>Within 10 miles</x:v>
      </x:c>
      <x:c r="M35" s="2" t="str">
        <x:v>https://mesonet.agron.iastate.edu/cgi-bin/request/daily.py?network=CT_ASOS&amp;stations=4B8&amp;year1=2026&amp;month1=8&amp;day1=15&amp;year2=2026&amp;month2=8&amp;day2=15&amp;na=blank&amp;format=csv</x:v>
      </x:c>
      <x:c r="N35" s="2"/>
    </x:row>
    <x:row r="36" ht="24" customHeight="1">
      <x:c r="A36" s="2" t="str">
        <x:v>Central Michigan</x:v>
      </x:c>
      <x:c r="B36" s="2" t="str">
        <x:v>FBS</x:v>
      </x:c>
      <x:c r="C36" s="2" t="str">
        <x:v>Mount Pleasant</x:v>
      </x:c>
      <x:c r="D36" s="2" t="str">
        <x:v>MI</x:v>
      </x:c>
      <x:c r="E36" s="10" t="n">
        <x:v>82.4</x:v>
      </x:c>
      <x:c r="F36" s="15" t="n">
        <x:v>0.7173115</x:v>
      </x:c>
      <x:c r="G36" s="10" t="n">
        <x:v>87.61820671006139</x:v>
      </x:c>
      <x:c r="H36" s="13" t="n">
        <x:v>2.7618206710061384</x:v>
      </x:c>
      <x:c r="I36" s="10" t="n">
        <x:f>ROUND(H36,1)</x:f>
        <x:v>2.8</x:v>
      </x:c>
      <x:c r="J36" s="2" t="str">
        <x:v>MOP</x:v>
      </x:c>
      <x:c r="K36" s="10" t="n">
        <x:v>2.9871701437780764</x:v>
      </x:c>
      <x:c r="L36" s="2" t="str">
        <x:v>Within 10 miles</x:v>
      </x:c>
      <x:c r="M36" s="2" t="str">
        <x:v>https://mesonet.agron.iastate.edu/cgi-bin/request/daily.py?network=MI_ASOS&amp;stations=MOP&amp;year1=2026&amp;month1=8&amp;day1=15&amp;year2=2026&amp;month2=8&amp;day2=15&amp;na=blank&amp;format=csv</x:v>
      </x:c>
      <x:c r="N36" s="2"/>
    </x:row>
    <x:row r="37" ht="24" customHeight="1">
      <x:c r="A37" s="2" t="str">
        <x:v>Charleston Southern</x:v>
      </x:c>
      <x:c r="B37" s="2" t="str">
        <x:v>FCS</x:v>
      </x:c>
      <x:c r="C37" s="2" t="str">
        <x:v>North Charleston</x:v>
      </x:c>
      <x:c r="D37" s="2" t="str">
        <x:v>SC</x:v>
      </x:c>
      <x:c r="E37" s="10" t="n">
        <x:v>97</x:v>
      </x:c>
      <x:c r="F37" s="15" t="n">
        <x:v>0.7836120599999999</x:v>
      </x:c>
      <x:c r="G37" s="10" t="n">
        <x:v>140.84324546099853</x:v>
      </x:c>
      <x:c r="H37" s="13" t="n">
        <x:v>8.084324546099854</x:v>
      </x:c>
      <x:c r="I37" s="10" t="n">
        <x:f>ROUND(H37,1)</x:f>
        <x:v>8.1</x:v>
      </x:c>
      <x:c r="J37" s="2" t="str">
        <x:v>CHS</x:v>
      </x:c>
      <x:c r="K37" s="10" t="n">
        <x:v>5.9523526651440815</x:v>
      </x:c>
      <x:c r="L37" s="2" t="str">
        <x:v>Within 10 miles</x:v>
      </x:c>
      <x:c r="M37" s="2" t="str">
        <x:v>https://mesonet.agron.iastate.edu/cgi-bin/request/daily.py?network=SC_ASOS&amp;stations=CHS&amp;year1=2026&amp;month1=8&amp;day1=15&amp;year2=2026&amp;month2=8&amp;day2=15&amp;na=blank&amp;format=csv</x:v>
      </x:c>
      <x:c r="N37" s="2"/>
    </x:row>
    <x:row r="38" ht="24" customHeight="1">
      <x:c r="A38" s="2" t="str">
        <x:v>Charlotte</x:v>
      </x:c>
      <x:c r="B38" s="2" t="str">
        <x:v>FBS</x:v>
      </x:c>
      <x:c r="C38" s="2" t="str">
        <x:v>Charlotte</x:v>
      </x:c>
      <x:c r="D38" s="2" t="str">
        <x:v>NC</x:v>
      </x:c>
      <x:c r="E38" s="10" t="n">
        <x:v>93.2</x:v>
      </x:c>
      <x:c r="F38" s="15" t="n">
        <x:v>0.7788668</x:v>
      </x:c>
      <x:c r="G38" s="10" t="n">
        <x:v>123.78086769755532</x:v>
      </x:c>
      <x:c r="H38" s="13" t="n">
        <x:v>6.378086769755532</x:v>
      </x:c>
      <x:c r="I38" s="10" t="n">
        <x:f>ROUND(H38,1)</x:f>
        <x:v>6.4</x:v>
      </x:c>
      <x:c r="J38" s="2" t="str">
        <x:v>JQF</x:v>
      </x:c>
      <x:c r="K38" s="10" t="n">
        <x:v>5.788273619785019</x:v>
      </x:c>
      <x:c r="L38" s="2" t="str">
        <x:v>Within 10 miles</x:v>
      </x:c>
      <x:c r="M38" s="2" t="str">
        <x:v>https://mesonet.agron.iastate.edu/cgi-bin/request/daily.py?network=NC_ASOS&amp;stations=JQF&amp;year1=2026&amp;month1=8&amp;day1=15&amp;year2=2026&amp;month2=8&amp;day2=15&amp;na=blank&amp;format=csv</x:v>
      </x:c>
      <x:c r="N38" s="2"/>
    </x:row>
    <x:row r="39" ht="24" customHeight="1">
      <x:c r="A39" s="2" t="str">
        <x:v>Chattanooga</x:v>
      </x:c>
      <x:c r="B39" s="2" t="str">
        <x:v>FCS</x:v>
      </x:c>
      <x:c r="C39" s="2" t="str">
        <x:v>Chattanooga</x:v>
      </x:c>
      <x:c r="D39" s="2" t="str">
        <x:v>TN</x:v>
      </x:c>
      <x:c r="E39" s="10" t="n">
        <x:v>98</x:v>
      </x:c>
      <x:c r="F39" s="15" t="n">
        <x:v>0.673137</x:v>
      </x:c>
      <x:c r="G39" s="10" t="n">
        <x:v>130.95522469213836</x:v>
      </x:c>
      <x:c r="H39" s="13" t="n">
        <x:v>7.095522469213836</x:v>
      </x:c>
      <x:c r="I39" s="10" t="n">
        <x:f>ROUND(H39,1)</x:f>
        <x:v>7.1</x:v>
      </x:c>
      <x:c r="J39" s="2" t="str">
        <x:v>CHA</x:v>
      </x:c>
      <x:c r="K39" s="10" t="n">
        <x:v>5.484566204808579</x:v>
      </x:c>
      <x:c r="L39" s="2" t="str">
        <x:v>Within 10 miles</x:v>
      </x:c>
      <x:c r="M39" s="2" t="str">
        <x:v>https://mesonet.agron.iastate.edu/cgi-bin/request/daily.py?network=TN_ASOS&amp;stations=CHA&amp;year1=2026&amp;month1=8&amp;day1=15&amp;year2=2026&amp;month2=8&amp;day2=15&amp;na=blank&amp;format=csv</x:v>
      </x:c>
      <x:c r="N39" s="2"/>
    </x:row>
    <x:row r="40" ht="24" customHeight="1">
      <x:c r="A40" s="2" t="str">
        <x:v>Chicago State</x:v>
      </x:c>
      <x:c r="B40" s="2" t="str">
        <x:v>FCS</x:v>
      </x:c>
      <x:c r="C40" s="2" t="str">
        <x:v>Chicago</x:v>
      </x:c>
      <x:c r="D40" s="2" t="str">
        <x:v>IL</x:v>
      </x:c>
      <x:c r="E40" s="10" t="n">
        <x:v>81</x:v>
      </x:c>
      <x:c r="F40" s="15" t="n">
        <x:v>0.8781984</x:v>
      </x:c>
      <x:c r="G40" s="10" t="n">
        <x:v>88.35064535224507</x:v>
      </x:c>
      <x:c r="H40" s="13" t="n">
        <x:v>2.8350645352245065</x:v>
      </x:c>
      <x:c r="I40" s="10" t="n">
        <x:f>ROUND(H40,1)</x:f>
        <x:v>2.8</x:v>
      </x:c>
      <x:c r="J40" s="2" t="str">
        <x:v>MDW</x:v>
      </x:c>
      <x:c r="K40" s="10" t="n">
        <x:v>8.758525037735396</x:v>
      </x:c>
      <x:c r="L40" s="2" t="str">
        <x:v>Within 10 miles</x:v>
      </x:c>
      <x:c r="M40" s="2" t="str">
        <x:v>https://mesonet.agron.iastate.edu/cgi-bin/request/daily.py?network=IL_ASOS&amp;stations=MDW&amp;year1=2026&amp;month1=8&amp;day1=15&amp;year2=2026&amp;month2=8&amp;day2=15&amp;na=blank&amp;format=csv</x:v>
      </x:c>
      <x:c r="N40" s="2"/>
    </x:row>
    <x:row r="41" ht="24" customHeight="1">
      <x:c r="A41" s="2" t="str">
        <x:v>Cincinnati</x:v>
      </x:c>
      <x:c r="B41" s="2" t="str">
        <x:v>FBS</x:v>
      </x:c>
      <x:c r="C41" s="2" t="str">
        <x:v>Cincinnati</x:v>
      </x:c>
      <x:c r="D41" s="2" t="str">
        <x:v>OH</x:v>
      </x:c>
      <x:c r="E41" s="10" t="n">
        <x:v>87</x:v>
      </x:c>
      <x:c r="F41" s="15" t="n">
        <x:v>0.8462433</x:v>
      </x:c>
      <x:c r="G41" s="10" t="n">
        <x:v>105.72341564226318</x:v>
      </x:c>
      <x:c r="H41" s="13" t="n">
        <x:v>4.572341564226317</x:v>
      </x:c>
      <x:c r="I41" s="10" t="n">
        <x:f>ROUND(H41,1)</x:f>
        <x:v>4.6</x:v>
      </x:c>
      <x:c r="J41" s="2" t="str">
        <x:v>LUK</x:v>
      </x:c>
      <x:c r="K41" s="10" t="n">
        <x:v>5.570026887977803</x:v>
      </x:c>
      <x:c r="L41" s="2" t="str">
        <x:v>Within 10 miles</x:v>
      </x:c>
      <x:c r="M41" s="2" t="str">
        <x:v>https://mesonet.agron.iastate.edu/cgi-bin/request/daily.py?network=OH_ASOS&amp;stations=LUK&amp;year1=2026&amp;month1=8&amp;day1=15&amp;year2=2026&amp;month2=8&amp;day2=15&amp;na=blank&amp;format=csv</x:v>
      </x:c>
      <x:c r="N41" s="2"/>
    </x:row>
    <x:row r="42" ht="24" customHeight="1">
      <x:c r="A42" s="2" t="str">
        <x:v>Clemson</x:v>
      </x:c>
      <x:c r="B42" s="2" t="str">
        <x:v>FBS</x:v>
      </x:c>
      <x:c r="C42" s="2" t="str">
        <x:v>Clemson</x:v>
      </x:c>
      <x:c r="D42" s="2" t="str">
        <x:v>SC</x:v>
      </x:c>
      <x:c r="E42" s="10" t="n">
        <x:v>93</x:v>
      </x:c>
      <x:c r="F42" s="15" t="n">
        <x:v>0.807825</x:v>
      </x:c>
      <x:c r="G42" s="10" t="n">
        <x:v>125.94339515555676</x:v>
      </x:c>
      <x:c r="H42" s="13" t="n">
        <x:v>6.594339515555675</x:v>
      </x:c>
      <x:c r="I42" s="10" t="n">
        <x:f>ROUND(H42,1)</x:f>
        <x:v>6.6</x:v>
      </x:c>
      <x:c r="J42" s="2" t="str">
        <x:v>CEU</x:v>
      </x:c>
      <x:c r="K42" s="10" t="n">
        <x:v>2.7426453491376392</x:v>
      </x:c>
      <x:c r="L42" s="2" t="str">
        <x:v>Within 10 miles</x:v>
      </x:c>
      <x:c r="M42" s="2" t="str">
        <x:v>https://mesonet.agron.iastate.edu/cgi-bin/request/daily.py?network=SC_ASOS&amp;stations=CEU&amp;year1=2026&amp;month1=8&amp;day1=15&amp;year2=2026&amp;month2=8&amp;day2=15&amp;na=blank&amp;format=csv</x:v>
      </x:c>
      <x:c r="N42" s="2"/>
    </x:row>
    <x:row r="43" ht="24" customHeight="1">
      <x:c r="A43" s="2" t="str">
        <x:v>Coastal Carolina</x:v>
      </x:c>
      <x:c r="B43" s="2" t="str">
        <x:v>FBS</x:v>
      </x:c>
      <x:c r="C43" s="2" t="str">
        <x:v>Conway</x:v>
      </x:c>
      <x:c r="D43" s="2" t="str">
        <x:v>SC</x:v>
      </x:c>
      <x:c r="E43" s="10" t="n">
        <x:v>95</x:v>
      </x:c>
      <x:c r="F43" s="15" t="n">
        <x:v>0.87145</x:v>
      </x:c>
      <x:c r="G43" s="10" t="n">
        <x:v>142.77512539590455</x:v>
      </x:c>
      <x:c r="H43" s="13" t="n">
        <x:v>8.277512539590454</x:v>
      </x:c>
      <x:c r="I43" s="10" t="n">
        <x:f>ROUND(H43,1)</x:f>
        <x:v>8.3</x:v>
      </x:c>
      <x:c r="J43" s="2" t="str">
        <x:v>HYW</x:v>
      </x:c>
      <x:c r="K43" s="10" t="n">
        <x:v>6.761032621279467</x:v>
      </x:c>
      <x:c r="L43" s="2" t="str">
        <x:v>Within 10 miles</x:v>
      </x:c>
      <x:c r="M43" s="2" t="str">
        <x:v>https://mesonet.agron.iastate.edu/cgi-bin/request/daily.py?network=SC_ASOS&amp;stations=HYW&amp;year1=2026&amp;month1=8&amp;day1=15&amp;year2=2026&amp;month2=8&amp;day2=15&amp;na=blank&amp;format=csv</x:v>
      </x:c>
      <x:c r="N43" s="2"/>
    </x:row>
    <x:row r="44" ht="24" customHeight="1">
      <x:c r="A44" s="2" t="str">
        <x:v>Colgate</x:v>
      </x:c>
      <x:c r="B44" s="2" t="str">
        <x:v>FCS</x:v>
      </x:c>
      <x:c r="C44" s="2" t="str">
        <x:v>Hamilton</x:v>
      </x:c>
      <x:c r="D44" s="2" t="str">
        <x:v>NY</x:v>
      </x:c>
      <x:c r="E44" s="10" t="n">
        <x:v>77</x:v>
      </x:c>
      <x:c r="F44" s="15" t="n">
        <x:v>0.7023233000000001</x:v>
      </x:c>
      <x:c r="G44" s="10" t="n">
        <x:v>77.350459755</x:v>
      </x:c>
      <x:c r="H44" s="13" t="n">
        <x:v>1.7350459755000003</x:v>
      </x:c>
      <x:c r="I44" s="10" t="n">
        <x:f>ROUND(H44,1)</x:f>
        <x:v>1.7</x:v>
      </x:c>
      <x:c r="J44" s="2" t="str">
        <x:v>VGC</x:v>
      </x:c>
      <x:c r="K44" s="10" t="n">
        <x:v>2.078695608314792</x:v>
      </x:c>
      <x:c r="L44" s="2" t="str">
        <x:v>Within 10 miles</x:v>
      </x:c>
      <x:c r="M44" s="2" t="str">
        <x:v>https://mesonet.agron.iastate.edu/cgi-bin/request/daily.py?network=NY_ASOS&amp;stations=VGC&amp;year1=2026&amp;month1=8&amp;day1=15&amp;year2=2026&amp;month2=8&amp;day2=15&amp;na=blank&amp;format=csv</x:v>
      </x:c>
      <x:c r="N44" s="2"/>
    </x:row>
    <x:row r="45" ht="24" customHeight="1">
      <x:c r="A45" s="2" t="str">
        <x:v>Colorado</x:v>
      </x:c>
      <x:c r="B45" s="2" t="str">
        <x:v>FBS</x:v>
      </x:c>
      <x:c r="C45" s="2" t="str">
        <x:v>Boulder</x:v>
      </x:c>
      <x:c r="D45" s="2" t="str">
        <x:v>CO</x:v>
      </x:c>
      <x:c r="E45" s="10" t="n">
        <x:v>81</x:v>
      </x:c>
      <x:c r="F45" s="15" t="n">
        <x:v>0.7109775500000001</x:v>
      </x:c>
      <x:c r="G45" s="10" t="n">
        <x:v>84.81199771895209</x:v>
      </x:c>
      <x:c r="H45" s="13" t="n">
        <x:v>2.4811997718952084</x:v>
      </x:c>
      <x:c r="I45" s="10" t="n">
        <x:f>ROUND(H45,1)</x:f>
        <x:v>2.5</x:v>
      </x:c>
      <x:c r="J45" s="2" t="str">
        <x:v>BDU</x:v>
      </x:c>
      <x:c r="K45" s="10" t="n">
        <x:v>3.139655112885992</x:v>
      </x:c>
      <x:c r="L45" s="2" t="str">
        <x:v>Within 10 miles</x:v>
      </x:c>
      <x:c r="M45" s="2" t="str">
        <x:v>https://mesonet.agron.iastate.edu/cgi-bin/request/daily.py?network=CO_ASOS&amp;stations=BDU&amp;year1=2026&amp;month1=8&amp;day1=15&amp;year2=2026&amp;month2=8&amp;day2=15&amp;na=blank&amp;format=csv</x:v>
      </x:c>
      <x:c r="N45" s="2"/>
    </x:row>
    <x:row r="46" ht="24" customHeight="1">
      <x:c r="A46" s="2" t="str">
        <x:v>Colorado State</x:v>
      </x:c>
      <x:c r="B46" s="2" t="str">
        <x:v>FBS</x:v>
      </x:c>
      <x:c r="C46" s="2" t="str">
        <x:v>Fort Collins</x:v>
      </x:c>
      <x:c r="D46" s="2" t="str">
        <x:v>CO</x:v>
      </x:c>
      <x:c r="E46" s="10" t="n">
        <x:v>84</x:v>
      </x:c>
      <x:c r="F46" s="15" t="n">
        <x:v>0.8953483</x:v>
      </x:c>
      <x:c r="G46" s="10" t="n">
        <x:v>98.11333032387759</x:v>
      </x:c>
      <x:c r="H46" s="13" t="n">
        <x:v>3.811333032387759</x:v>
      </x:c>
      <x:c r="I46" s="10" t="n">
        <x:f>ROUND(H46,1)</x:f>
        <x:v>3.8</x:v>
      </x:c>
      <x:c r="J46" s="2" t="str">
        <x:v>FNL</x:v>
      </x:c>
      <x:c r="K46" s="10" t="n">
        <x:v>9.33838503473535</x:v>
      </x:c>
      <x:c r="L46" s="2" t="str">
        <x:v>Within 10 miles</x:v>
      </x:c>
      <x:c r="M46" s="2" t="str">
        <x:v>https://mesonet.agron.iastate.edu/cgi-bin/request/daily.py?network=CO_ASOS&amp;stations=FNL&amp;year1=2026&amp;month1=8&amp;day1=15&amp;year2=2026&amp;month2=8&amp;day2=15&amp;na=blank&amp;format=csv</x:v>
      </x:c>
      <x:c r="N46" s="2"/>
    </x:row>
    <x:row r="47" ht="24" customHeight="1">
      <x:c r="A47" s="2" t="str">
        <x:v>Columbia</x:v>
      </x:c>
      <x:c r="B47" s="2" t="str">
        <x:v>FCS</x:v>
      </x:c>
      <x:c r="C47" s="2" t="str">
        <x:v>New York</x:v>
      </x:c>
      <x:c r="D47" s="2" t="str">
        <x:v>NY</x:v>
      </x:c>
      <x:c r="E47" s="10" t="n">
        <x:v>83</x:v>
      </x:c>
      <x:c r="F47" s="15" t="n">
        <x:v>0.5693729</x:v>
      </x:c>
      <x:c r="G47" s="10" t="n">
        <x:v>85.25082918517522</x:v>
      </x:c>
      <x:c r="H47" s="13" t="n">
        <x:v>2.5250829185175223</x:v>
      </x:c>
      <x:c r="I47" s="10" t="n">
        <x:f>ROUND(H47,1)</x:f>
        <x:v>2.5</x:v>
      </x:c>
      <x:c r="J47" s="2" t="str">
        <x:v>NYC</x:v>
      </x:c>
      <x:c r="K47" s="10" t="n">
        <x:v>2.005447386995711</x:v>
      </x:c>
      <x:c r="L47" s="2" t="str">
        <x:v>Within 10 miles</x:v>
      </x:c>
      <x:c r="M47" s="2" t="str">
        <x:v>https://mesonet.agron.iastate.edu/cgi-bin/request/daily.py?network=NY_ASOS&amp;stations=NYC&amp;year1=2026&amp;month1=8&amp;day1=15&amp;year2=2026&amp;month2=8&amp;day2=15&amp;na=blank&amp;format=csv</x:v>
      </x:c>
      <x:c r="N47" s="2"/>
    </x:row>
    <x:row r="48" ht="24" customHeight="1">
      <x:c r="A48" s="2" t="str">
        <x:v>Cornell</x:v>
      </x:c>
      <x:c r="B48" s="2" t="str">
        <x:v>FCS</x:v>
      </x:c>
      <x:c r="C48" s="2" t="str">
        <x:v>Ithaca</x:v>
      </x:c>
      <x:c r="D48" s="2" t="str">
        <x:v>NY</x:v>
      </x:c>
      <x:c r="E48" s="10" t="n">
        <x:v>78</x:v>
      </x:c>
      <x:c r="F48" s="15" t="n">
        <x:v>0.8164489</x:v>
      </x:c>
      <x:c r="G48" s="10" t="n">
        <x:v>78.66865491499999</x:v>
      </x:c>
      <x:c r="H48" s="13" t="n">
        <x:v>1.8668654914999991</x:v>
      </x:c>
      <x:c r="I48" s="10" t="n">
        <x:f>ROUND(H48,1)</x:f>
        <x:v>1.9</x:v>
      </x:c>
      <x:c r="J48" s="2" t="str">
        <x:v>ITH</x:v>
      </x:c>
      <x:c r="K48" s="10" t="n">
        <x:v>3.1670417632571515</x:v>
      </x:c>
      <x:c r="L48" s="2" t="str">
        <x:v>Within 10 miles</x:v>
      </x:c>
      <x:c r="M48" s="2" t="str">
        <x:v>https://mesonet.agron.iastate.edu/cgi-bin/request/daily.py?network=NY_ASOS&amp;stations=ITH&amp;year1=2026&amp;month1=8&amp;day1=15&amp;year2=2026&amp;month2=8&amp;day2=15&amp;na=blank&amp;format=csv</x:v>
      </x:c>
      <x:c r="N48" s="2"/>
    </x:row>
    <x:row r="49" ht="24" customHeight="1">
      <x:c r="A49" s="2" t="str">
        <x:v>Dartmouth</x:v>
      </x:c>
      <x:c r="B49" s="2" t="str">
        <x:v>FCS</x:v>
      </x:c>
      <x:c r="C49" s="2" t="str">
        <x:v>Hanover</x:v>
      </x:c>
      <x:c r="D49" s="2" t="str">
        <x:v>NH</x:v>
      </x:c>
      <x:c r="E49" s="10" t="n">
        <x:v>78</x:v>
      </x:c>
      <x:c r="F49" s="15" t="n">
        <x:v>0.8375243</x:v>
      </x:c>
      <x:c r="G49" s="10" t="n">
        <x:v>78.718182105</x:v>
      </x:c>
      <x:c r="H49" s="13" t="n">
        <x:v>1.8718182104999996</x:v>
      </x:c>
      <x:c r="I49" s="10" t="n">
        <x:f>ROUND(H49,1)</x:f>
        <x:v>1.9</x:v>
      </x:c>
      <x:c r="J49" s="2" t="str">
        <x:v>LEB</x:v>
      </x:c>
      <x:c r="K49" s="10" t="n">
        <x:v>5.394717833897715</x:v>
      </x:c>
      <x:c r="L49" s="2" t="str">
        <x:v>Within 10 miles</x:v>
      </x:c>
      <x:c r="M49" s="2" t="str">
        <x:v>https://mesonet.agron.iastate.edu/cgi-bin/request/daily.py?network=NH_ASOS&amp;stations=LEB&amp;year1=2026&amp;month1=8&amp;day1=15&amp;year2=2026&amp;month2=8&amp;day2=15&amp;na=blank&amp;format=csv</x:v>
      </x:c>
      <x:c r="N49" s="2"/>
    </x:row>
    <x:row r="50" ht="24" customHeight="1">
      <x:c r="A50" s="2" t="str">
        <x:v>Davidson</x:v>
      </x:c>
      <x:c r="B50" s="2" t="str">
        <x:v>FCS</x:v>
      </x:c>
      <x:c r="C50" s="2" t="str">
        <x:v>Davidson</x:v>
      </x:c>
      <x:c r="D50" s="2" t="str">
        <x:v>NC</x:v>
      </x:c>
      <x:c r="E50" s="10" t="n">
        <x:v>93.2</x:v>
      </x:c>
      <x:c r="F50" s="15" t="n">
        <x:v>0.7788668</x:v>
      </x:c>
      <x:c r="G50" s="10" t="n">
        <x:v>123.78086769755532</x:v>
      </x:c>
      <x:c r="H50" s="13" t="n">
        <x:v>6.378086769755532</x:v>
      </x:c>
      <x:c r="I50" s="10" t="n">
        <x:f>ROUND(H50,1)</x:f>
        <x:v>6.4</x:v>
      </x:c>
      <x:c r="J50" s="2" t="str">
        <x:v>JQF</x:v>
      </x:c>
      <x:c r="K50" s="10" t="n">
        <x:v>10.902312472183363</x:v>
      </x:c>
      <x:c r="L50" s="2" t="str">
        <x:v>10–20 mile substitute</x:v>
      </x:c>
      <x:c r="M50" s="2" t="str">
        <x:v>https://mesonet.agron.iastate.edu/cgi-bin/request/daily.py?network=NC_ASOS&amp;stations=JQF&amp;year1=2026&amp;month1=8&amp;day1=15&amp;year2=2026&amp;month2=8&amp;day2=15&amp;na=blank&amp;format=csv</x:v>
      </x:c>
      <x:c r="N50" s="2"/>
    </x:row>
    <x:row r="51" ht="24" customHeight="1">
      <x:c r="A51" s="2" t="str">
        <x:v>Dayton</x:v>
      </x:c>
      <x:c r="B51" s="2" t="str">
        <x:v>FCS</x:v>
      </x:c>
      <x:c r="C51" s="2" t="str">
        <x:v>Dayton</x:v>
      </x:c>
      <x:c r="D51" s="2" t="str">
        <x:v>OH</x:v>
      </x:c>
      <x:c r="E51" s="10" t="n">
        <x:v>84</x:v>
      </x:c>
      <x:c r="F51" s="15" t="n">
        <x:v>0.8463131</x:v>
      </x:c>
      <x:c r="G51" s="10" t="n">
        <x:v>95.79281057931829</x:v>
      </x:c>
      <x:c r="H51" s="13" t="n">
        <x:v>3.5792810579318286</x:v>
      </x:c>
      <x:c r="I51" s="10" t="n">
        <x:f>ROUND(H51,1)</x:f>
        <x:v>3.6</x:v>
      </x:c>
      <x:c r="J51" s="2" t="str">
        <x:v>FFO</x:v>
      </x:c>
      <x:c r="K51" s="10" t="n">
        <x:v>9.130488579631095</x:v>
      </x:c>
      <x:c r="L51" s="2" t="str">
        <x:v>Within 10 miles</x:v>
      </x:c>
      <x:c r="M51" s="2" t="str">
        <x:v>https://mesonet.agron.iastate.edu/cgi-bin/request/daily.py?network=OH_ASOS&amp;stations=FFO&amp;year1=2026&amp;month1=8&amp;day1=15&amp;year2=2026&amp;month2=8&amp;day2=15&amp;na=blank&amp;format=csv</x:v>
      </x:c>
      <x:c r="N51" s="2"/>
    </x:row>
    <x:row r="52" ht="24" customHeight="1">
      <x:c r="A52" s="2" t="str">
        <x:v>Delaware</x:v>
      </x:c>
      <x:c r="B52" s="2" t="str">
        <x:v>FBS</x:v>
      </x:c>
      <x:c r="C52" s="2" t="str">
        <x:v>Newark</x:v>
      </x:c>
      <x:c r="D52" s="2" t="str">
        <x:v>DE</x:v>
      </x:c>
      <x:c r="E52" s="10" t="n">
        <x:v>90</x:v>
      </x:c>
      <x:c r="F52" s="15" t="n">
        <x:v>0.6380163600000001</x:v>
      </x:c>
      <x:c r="G52" s="10" t="n">
        <x:v>101.9144883043505</x:v>
      </x:c>
      <x:c r="H52" s="13" t="n">
        <x:v>4.19144883043505</x:v>
      </x:c>
      <x:c r="I52" s="10" t="n">
        <x:f>ROUND(H52,1)</x:f>
        <x:v>4.2</x:v>
      </x:c>
      <x:c r="J52" s="2" t="str">
        <x:v>ILG</x:v>
      </x:c>
      <x:c r="K52" s="10" t="n">
        <x:v>8.002500838865771</x:v>
      </x:c>
      <x:c r="L52" s="2" t="str">
        <x:v>Within 10 miles</x:v>
      </x:c>
      <x:c r="M52" s="2" t="str">
        <x:v>https://mesonet.agron.iastate.edu/cgi-bin/request/daily.py?network=DE_ASOS&amp;stations=ILG&amp;year1=2026&amp;month1=8&amp;day1=15&amp;year2=2026&amp;month2=8&amp;day2=15&amp;na=blank&amp;format=csv</x:v>
      </x:c>
      <x:c r="N52" s="2"/>
    </x:row>
    <x:row r="53" ht="24" customHeight="1">
      <x:c r="A53" s="2" t="str">
        <x:v>Delaware State</x:v>
      </x:c>
      <x:c r="B53" s="2" t="str">
        <x:v>FCS</x:v>
      </x:c>
      <x:c r="C53" s="2" t="str">
        <x:v>Dover</x:v>
      </x:c>
      <x:c r="D53" s="2" t="str">
        <x:v>DE</x:v>
      </x:c>
      <x:c r="E53" s="10" t="n">
        <x:v>87.8</x:v>
      </x:c>
      <x:c r="F53" s="15" t="n">
        <x:v>0.7842037000000001</x:v>
      </x:c>
      <x:c r="G53" s="10" t="n">
        <x:v>104.5823784999439</x:v>
      </x:c>
      <x:c r="H53" s="13" t="n">
        <x:v>4.45823784999439</x:v>
      </x:c>
      <x:c r="I53" s="10" t="n">
        <x:f>ROUND(H53,1)</x:f>
        <x:v>4.5</x:v>
      </x:c>
      <x:c r="J53" s="2" t="str">
        <x:v>33N</x:v>
      </x:c>
      <x:c r="K53" s="10" t="n">
        <x:v>3.831960526320916</x:v>
      </x:c>
      <x:c r="L53" s="2" t="str">
        <x:v>Within 10 miles</x:v>
      </x:c>
      <x:c r="M53" s="2" t="str">
        <x:v>https://mesonet.agron.iastate.edu/cgi-bin/request/daily.py?network=DE_ASOS&amp;stations=33N&amp;year1=2026&amp;month1=8&amp;day1=15&amp;year2=2026&amp;month2=8&amp;day2=15&amp;na=blank&amp;format=csv</x:v>
      </x:c>
      <x:c r="N53" s="2"/>
    </x:row>
    <x:row r="54" ht="24" customHeight="1">
      <x:c r="A54" s="2" t="str">
        <x:v>Drake</x:v>
      </x:c>
      <x:c r="B54" s="2" t="str">
        <x:v>FCS</x:v>
      </x:c>
      <x:c r="C54" s="2" t="str">
        <x:v>Des Moines</x:v>
      </x:c>
      <x:c r="D54" s="2" t="str">
        <x:v>IA</x:v>
      </x:c>
      <x:c r="E54" s="10" t="n">
        <x:v>86</x:v>
      </x:c>
      <x:c r="F54" s="15" t="n">
        <x:v>0.9184837</x:v>
      </x:c>
      <x:c r="G54" s="10" t="n">
        <x:v>106.53015130735855</x:v>
      </x:c>
      <x:c r="H54" s="13" t="n">
        <x:v>4.653015130735855</x:v>
      </x:c>
      <x:c r="I54" s="10" t="n">
        <x:f>ROUND(H54,1)</x:f>
        <x:v>4.7</x:v>
      </x:c>
      <x:c r="J54" s="2" t="str">
        <x:v>DSM</x:v>
      </x:c>
      <x:c r="K54" s="10" t="n">
        <x:v>4.713877565900401</x:v>
      </x:c>
      <x:c r="L54" s="2" t="str">
        <x:v>Within 10 miles</x:v>
      </x:c>
      <x:c r="M54" s="2" t="str">
        <x:v>https://mesonet.agron.iastate.edu/cgi-bin/request/daily.py?network=IA_ASOS&amp;stations=DSM&amp;year1=2026&amp;month1=8&amp;day1=15&amp;year2=2026&amp;month2=8&amp;day2=15&amp;na=blank&amp;format=csv</x:v>
      </x:c>
      <x:c r="N54" s="2"/>
    </x:row>
    <x:row r="55" ht="24" customHeight="1">
      <x:c r="A55" s="2" t="str">
        <x:v>Duke</x:v>
      </x:c>
      <x:c r="B55" s="2" t="str">
        <x:v>FBS</x:v>
      </x:c>
      <x:c r="C55" s="2" t="str">
        <x:v>Durham</x:v>
      </x:c>
      <x:c r="D55" s="2" t="str">
        <x:v>NC</x:v>
      </x:c>
      <x:c r="E55" s="10" t="n">
        <x:v>89.6</x:v>
      </x:c>
      <x:c r="F55" s="15" t="n">
        <x:v>0.75970924</x:v>
      </x:c>
      <x:c r="G55" s="10" t="n">
        <x:v>108.85690572030356</x:v>
      </x:c>
      <x:c r="H55" s="13" t="n">
        <x:v>4.885690572030356</x:v>
      </x:c>
      <x:c r="I55" s="10" t="n">
        <x:f>ROUND(H55,1)</x:f>
        <x:v>4.9</x:v>
      </x:c>
      <x:c r="J55" s="2" t="str">
        <x:v>TQV</x:v>
      </x:c>
      <x:c r="K55" s="10" t="n">
        <x:v>0.39186626138441</x:v>
      </x:c>
      <x:c r="L55" s="2" t="str">
        <x:v>Within 10 miles</x:v>
      </x:c>
      <x:c r="M55" s="2" t="str">
        <x:v>https://mesonet.agron.iastate.edu/cgi-bin/request/daily.py?network=NC_ASOS&amp;stations=TQV&amp;year1=2026&amp;month1=8&amp;day1=15&amp;year2=2026&amp;month2=8&amp;day2=15&amp;na=blank&amp;format=csv</x:v>
      </x:c>
      <x:c r="N55" s="2"/>
    </x:row>
    <x:row r="56" ht="24" customHeight="1">
      <x:c r="A56" s="2" t="str">
        <x:v>Duquesne</x:v>
      </x:c>
      <x:c r="B56" s="2" t="str">
        <x:v>FCS</x:v>
      </x:c>
      <x:c r="C56" s="2" t="str">
        <x:v>Pittsburgh</x:v>
      </x:c>
      <x:c r="D56" s="2" t="str">
        <x:v>PA</x:v>
      </x:c>
      <x:c r="E56" s="10" t="n">
        <x:v>81</x:v>
      </x:c>
      <x:c r="F56" s="15" t="n">
        <x:v>0.8928946999999999</x:v>
      </x:c>
      <x:c r="G56" s="10" t="n">
        <x:v>88.8404702731124</x:v>
      </x:c>
      <x:c r="H56" s="13" t="n">
        <x:v>2.88404702731124</x:v>
      </x:c>
      <x:c r="I56" s="10" t="n">
        <x:f>ROUND(H56,1)</x:f>
        <x:v>2.9</x:v>
      </x:c>
      <x:c r="J56" s="2" t="str">
        <x:v>AGC</x:v>
      </x:c>
      <x:c r="K56" s="10" t="n">
        <x:v>6.763109975016534</x:v>
      </x:c>
      <x:c r="L56" s="2" t="str">
        <x:v>Within 10 miles</x:v>
      </x:c>
      <x:c r="M56" s="2" t="str">
        <x:v>https://mesonet.agron.iastate.edu/cgi-bin/request/daily.py?network=PA_ASOS&amp;stations=AGC&amp;year1=2026&amp;month1=8&amp;day1=15&amp;year2=2026&amp;month2=8&amp;day2=15&amp;na=blank&amp;format=csv</x:v>
      </x:c>
      <x:c r="N56" s="2"/>
    </x:row>
    <x:row r="57" ht="24" customHeight="1">
      <x:c r="A57" s="2" t="str">
        <x:v>East Carolina</x:v>
      </x:c>
      <x:c r="B57" s="2" t="str">
        <x:v>FBS</x:v>
      </x:c>
      <x:c r="C57" s="2" t="str">
        <x:v>Greenville</x:v>
      </x:c>
      <x:c r="D57" s="2" t="str">
        <x:v>NC</x:v>
      </x:c>
      <x:c r="E57" s="10" t="n">
        <x:v>93.2</x:v>
      </x:c>
      <x:c r="F57" s="15" t="n">
        <x:v>0.77223625</x:v>
      </x:c>
      <x:c r="G57" s="10" t="n">
        <x:v>123.10854498386655</x:v>
      </x:c>
      <x:c r="H57" s="13" t="n">
        <x:v>6.310854498386655</x:v>
      </x:c>
      <x:c r="I57" s="10" t="n">
        <x:f>ROUND(H57,1)</x:f>
        <x:v>6.3</x:v>
      </x:c>
      <x:c r="J57" s="2" t="str">
        <x:v>PGV</x:v>
      </x:c>
      <x:c r="K57" s="10" t="n">
        <x:v>2.0979520042073454</x:v>
      </x:c>
      <x:c r="L57" s="2" t="str">
        <x:v>Within 10 miles</x:v>
      </x:c>
      <x:c r="M57" s="2" t="str">
        <x:v>https://mesonet.agron.iastate.edu/cgi-bin/request/daily.py?network=NC_ASOS&amp;stations=PGV&amp;year1=2026&amp;month1=8&amp;day1=15&amp;year2=2026&amp;month2=8&amp;day2=15&amp;na=blank&amp;format=csv</x:v>
      </x:c>
      <x:c r="N57" s="2"/>
    </x:row>
    <x:row r="58" ht="24" customHeight="1">
      <x:c r="A58" s="2" t="str">
        <x:v>East Tennessee State</x:v>
      </x:c>
      <x:c r="B58" s="2" t="str">
        <x:v>FCS</x:v>
      </x:c>
      <x:c r="C58" s="2" t="str">
        <x:v>Johnson City</x:v>
      </x:c>
      <x:c r="D58" s="2" t="str">
        <x:v>TN</x:v>
      </x:c>
      <x:c r="E58" s="10" t="n">
        <x:v>87.8</x:v>
      </x:c>
      <x:c r="F58" s="15" t="n">
        <x:v>0.8825025</x:v>
      </x:c>
      <x:c r="G58" s="10" t="n">
        <x:v>111.15487276842157</x:v>
      </x:c>
      <x:c r="H58" s="13" t="n">
        <x:v>5.115487276842157</x:v>
      </x:c>
      <x:c r="I58" s="10" t="n">
        <x:f>ROUND(H58,1)</x:f>
        <x:v>5.1</x:v>
      </x:c>
      <x:c r="J58" s="2" t="str">
        <x:v>0A9</x:v>
      </x:c>
      <x:c r="K58" s="10" t="n">
        <x:v>11.8623518225416</x:v>
      </x:c>
      <x:c r="L58" s="2" t="str">
        <x:v>10–20 mile substitute</x:v>
      </x:c>
      <x:c r="M58" s="2" t="str">
        <x:v>https://mesonet.agron.iastate.edu/cgi-bin/request/daily.py?network=TN_ASOS&amp;stations=0A9&amp;year1=2026&amp;month1=8&amp;day1=15&amp;year2=2026&amp;month2=8&amp;day2=15&amp;na=blank&amp;format=csv</x:v>
      </x:c>
      <x:c r="N58" s="2"/>
    </x:row>
    <x:row r="59" ht="24" customHeight="1">
      <x:c r="A59" s="2" t="str">
        <x:v>East Texas A&amp;M</x:v>
      </x:c>
      <x:c r="B59" s="2" t="str">
        <x:v>FCS</x:v>
      </x:c>
      <x:c r="C59" s="2" t="str">
        <x:v>Commerce</x:v>
      </x:c>
      <x:c r="D59" s="2" t="str">
        <x:v>TX</x:v>
      </x:c>
      <x:c r="E59" s="10" t="n">
        <x:v>99</x:v>
      </x:c>
      <x:c r="F59" s="15" t="n">
        <x:v>0.60766037</x:v>
      </x:c>
      <x:c r="G59" s="10" t="n">
        <x:v>126.8560329808665</x:v>
      </x:c>
      <x:c r="H59" s="13" t="n">
        <x:v>6.685603298086651</x:v>
      </x:c>
      <x:c r="I59" s="10" t="n">
        <x:f>ROUND(H59,1)</x:f>
        <x:v>6.7</x:v>
      </x:c>
      <x:c r="J59" s="2" t="str">
        <x:v>GVT</x:v>
      </x:c>
      <x:c r="K59" s="10" t="n">
        <x:v>15.1153335122409</x:v>
      </x:c>
      <x:c r="L59" s="2" t="str">
        <x:v>10–20 mile substitute</x:v>
      </x:c>
      <x:c r="M59" s="2" t="str">
        <x:v>https://mesonet.agron.iastate.edu/cgi-bin/request/daily.py?network=TX_ASOS&amp;stations=GVT&amp;year1=2026&amp;month1=8&amp;day1=15&amp;year2=2026&amp;month2=8&amp;day2=15&amp;na=blank&amp;format=csv</x:v>
      </x:c>
      <x:c r="N59" s="2"/>
    </x:row>
    <x:row r="60" ht="24" customHeight="1">
      <x:c r="A60" s="2" t="str">
        <x:v>Eastern Illinois</x:v>
      </x:c>
      <x:c r="B60" s="2" t="str">
        <x:v>FCS</x:v>
      </x:c>
      <x:c r="C60" s="2" t="str">
        <x:v>Charleston</x:v>
      </x:c>
      <x:c r="D60" s="2" t="str">
        <x:v>IL</x:v>
      </x:c>
      <x:c r="E60" s="10" t="n">
        <x:v>83</x:v>
      </x:c>
      <x:c r="F60" s="15" t="n">
        <x:v>0.8908584</x:v>
      </x:c>
      <x:c r="G60" s="10" t="n">
        <x:v>94.67927888419425</x:v>
      </x:c>
      <x:c r="H60" s="13" t="n">
        <x:v>3.4679278884194247</x:v>
      </x:c>
      <x:c r="I60" s="10" t="n">
        <x:f>ROUND(H60,1)</x:f>
        <x:v>3.5</x:v>
      </x:c>
      <x:c r="J60" s="2" t="str">
        <x:v>MTO</x:v>
      </x:c>
      <x:c r="K60" s="10" t="n">
        <x:v>5.560301607230857</x:v>
      </x:c>
      <x:c r="L60" s="2" t="str">
        <x:v>Within 10 miles</x:v>
      </x:c>
      <x:c r="M60" s="2" t="str">
        <x:v>https://mesonet.agron.iastate.edu/cgi-bin/request/daily.py?network=IL_ASOS&amp;stations=MTO&amp;year1=2026&amp;month1=8&amp;day1=15&amp;year2=2026&amp;month2=8&amp;day2=15&amp;na=blank&amp;format=csv</x:v>
      </x:c>
      <x:c r="N60" s="2"/>
    </x:row>
    <x:row r="61" ht="24" customHeight="1">
      <x:c r="A61" s="2" t="str">
        <x:v>Eastern Kentucky</x:v>
      </x:c>
      <x:c r="B61" s="2" t="str">
        <x:v>FCS</x:v>
      </x:c>
      <x:c r="C61" s="2" t="str">
        <x:v>Richmond</x:v>
      </x:c>
      <x:c r="D61" s="2" t="str">
        <x:v>KY</x:v>
      </x:c>
      <x:c r="E61" s="10" t="n">
        <x:v>95</x:v>
      </x:c>
      <x:c r="F61" s="15" t="n">
        <x:v>0.7633803</x:v>
      </x:c>
      <x:c r="G61" s="10" t="n">
        <x:v>129.5019378325372</x:v>
      </x:c>
      <x:c r="H61" s="13" t="n">
        <x:v>6.950193783253721</x:v>
      </x:c>
      <x:c r="I61" s="10" t="n">
        <x:f>ROUND(H61,1)</x:f>
        <x:v>7</x:v>
      </x:c>
      <x:c r="J61" s="2" t="str">
        <x:v>RGA</x:v>
      </x:c>
      <x:c r="K61" s="10" t="n">
        <x:v>7.292062241031993</x:v>
      </x:c>
      <x:c r="L61" s="2" t="str">
        <x:v>Within 10 miles</x:v>
      </x:c>
      <x:c r="M61" s="2" t="str">
        <x:v>https://mesonet.agron.iastate.edu/cgi-bin/request/daily.py?network=KY_ASOS&amp;stations=RGA&amp;year1=2026&amp;month1=8&amp;day1=15&amp;year2=2026&amp;month2=8&amp;day2=15&amp;na=blank&amp;format=csv</x:v>
      </x:c>
      <x:c r="N61" s="2"/>
    </x:row>
    <x:row r="62" ht="24" customHeight="1">
      <x:c r="A62" s="2" t="str">
        <x:v>Eastern Michigan</x:v>
      </x:c>
      <x:c r="B62" s="2" t="str">
        <x:v>FBS</x:v>
      </x:c>
      <x:c r="C62" s="2" t="str">
        <x:v>Ypsilanti</x:v>
      </x:c>
      <x:c r="D62" s="2" t="str">
        <x:v>MI</x:v>
      </x:c>
      <x:c r="E62" s="10" t="n">
        <x:v>81</x:v>
      </x:c>
      <x:c r="F62" s="15" t="n">
        <x:v>0.75803535</x:v>
      </x:c>
      <x:c r="G62" s="10" t="n">
        <x:v>85.64445814557641</x:v>
      </x:c>
      <x:c r="H62" s="13" t="n">
        <x:v>2.564445814557641</x:v>
      </x:c>
      <x:c r="I62" s="10" t="n">
        <x:f>ROUND(H62,1)</x:f>
        <x:v>2.6</x:v>
      </x:c>
      <x:c r="J62" s="2" t="str">
        <x:v>YIP</x:v>
      </x:c>
      <x:c r="K62" s="10" t="n">
        <x:v>4.884708554042175</x:v>
      </x:c>
      <x:c r="L62" s="2" t="str">
        <x:v>Within 10 miles</x:v>
      </x:c>
      <x:c r="M62" s="2" t="str">
        <x:v>https://mesonet.agron.iastate.edu/cgi-bin/request/daily.py?network=MI_ASOS&amp;stations=YIP&amp;year1=2026&amp;month1=8&amp;day1=15&amp;year2=2026&amp;month2=8&amp;day2=15&amp;na=blank&amp;format=csv</x:v>
      </x:c>
      <x:c r="N62" s="2"/>
    </x:row>
    <x:row r="63" ht="24" customHeight="1">
      <x:c r="A63" s="2" t="str">
        <x:v>Eastern Washington</x:v>
      </x:c>
      <x:c r="B63" s="2" t="str">
        <x:v>FCS</x:v>
      </x:c>
      <x:c r="C63" s="2" t="str">
        <x:v>Cheney</x:v>
      </x:c>
      <x:c r="D63" s="2" t="str">
        <x:v>WA</x:v>
      </x:c>
      <x:c r="E63" s="10" t="n">
        <x:v>85</x:v>
      </x:c>
      <x:c r="F63" s="15" t="n">
        <x:v>0.422267</x:v>
      </x:c>
      <x:c r="G63" s="10" t="n">
        <x:v>84.74425981231414</x:v>
      </x:c>
      <x:c r="H63" s="13" t="n">
        <x:v>2.474425981231414</x:v>
      </x:c>
      <x:c r="I63" s="10" t="n">
        <x:f>ROUND(H63,1)</x:f>
        <x:v>2.5</x:v>
      </x:c>
      <x:c r="J63" s="2" t="str">
        <x:v>SKA</x:v>
      </x:c>
      <x:c r="K63" s="10" t="n">
        <x:v>9.195978549761703</x:v>
      </x:c>
      <x:c r="L63" s="2" t="str">
        <x:v>Within 10 miles</x:v>
      </x:c>
      <x:c r="M63" s="2" t="str">
        <x:v>https://mesonet.agron.iastate.edu/cgi-bin/request/daily.py?network=WA_ASOS&amp;stations=SKA&amp;year1=2026&amp;month1=8&amp;day1=15&amp;year2=2026&amp;month2=8&amp;day2=15&amp;na=blank&amp;format=csv</x:v>
      </x:c>
      <x:c r="N63" s="2"/>
    </x:row>
    <x:row r="64" ht="24" customHeight="1">
      <x:c r="A64" s="2" t="str">
        <x:v>Elon</x:v>
      </x:c>
      <x:c r="B64" s="2" t="str">
        <x:v>FCS</x:v>
      </x:c>
      <x:c r="C64" s="2" t="str">
        <x:v>Elon</x:v>
      </x:c>
      <x:c r="D64" s="2" t="str">
        <x:v>NC</x:v>
      </x:c>
      <x:c r="E64" s="10" t="n">
        <x:v>90</x:v>
      </x:c>
      <x:c r="F64" s="15" t="n">
        <x:v>0.8512196</x:v>
      </x:c>
      <x:c r="G64" s="10" t="n">
        <x:v>117.57470867475551</x:v>
      </x:c>
      <x:c r="H64" s="13" t="n">
        <x:v>5.7574708674755515</x:v>
      </x:c>
      <x:c r="I64" s="10" t="n">
        <x:f>ROUND(H64,1)</x:f>
        <x:v>5.8</x:v>
      </x:c>
      <x:c r="J64" s="2" t="str">
        <x:v>BUY</x:v>
      </x:c>
      <x:c r="K64" s="10" t="n">
        <x:v>4.253852271454732</x:v>
      </x:c>
      <x:c r="L64" s="2" t="str">
        <x:v>Within 10 miles</x:v>
      </x:c>
      <x:c r="M64" s="2" t="str">
        <x:v>https://mesonet.agron.iastate.edu/cgi-bin/request/daily.py?network=NC_ASOS&amp;stations=BUY&amp;year1=2026&amp;month1=8&amp;day1=15&amp;year2=2026&amp;month2=8&amp;day2=15&amp;na=blank&amp;format=csv</x:v>
      </x:c>
      <x:c r="N64" s="2"/>
    </x:row>
    <x:row r="65" ht="24" customHeight="1">
      <x:c r="A65" s="2" t="str">
        <x:v>FIU</x:v>
      </x:c>
      <x:c r="B65" s="2" t="str">
        <x:v>FBS</x:v>
      </x:c>
      <x:c r="C65" s="2" t="str">
        <x:v>Miami</x:v>
      </x:c>
      <x:c r="D65" s="2" t="str">
        <x:v>FL</x:v>
      </x:c>
      <x:c r="E65" s="10" t="n">
        <x:v>93</x:v>
      </x:c>
      <x:c r="F65" s="15" t="n">
        <x:v>0.73195465</x:v>
      </x:c>
      <x:c r="G65" s="10" t="n">
        <x:v>118.43252468286383</x:v>
      </x:c>
      <x:c r="H65" s="13" t="n">
        <x:v>5.843252468286383</x:v>
      </x:c>
      <x:c r="I65" s="10" t="n">
        <x:f>ROUND(H65,1)</x:f>
        <x:v>5.8</x:v>
      </x:c>
      <x:c r="J65" s="2" t="str">
        <x:v>MIA</x:v>
      </x:c>
      <x:c r="K65" s="10" t="n">
        <x:v>4.148499712386403</x:v>
      </x:c>
      <x:c r="L65" s="2" t="str">
        <x:v>Within 10 miles</x:v>
      </x:c>
      <x:c r="M65" s="2" t="str">
        <x:v>https://mesonet.agron.iastate.edu/cgi-bin/request/daily.py?network=FL_ASOS&amp;stations=MIA&amp;year1=2026&amp;month1=8&amp;day1=15&amp;year2=2026&amp;month2=8&amp;day2=15&amp;na=blank&amp;format=csv</x:v>
      </x:c>
      <x:c r="N65" s="2"/>
    </x:row>
    <x:row r="66" ht="24" customHeight="1">
      <x:c r="A66" s="2" t="str">
        <x:v>Florida</x:v>
      </x:c>
      <x:c r="B66" s="2" t="str">
        <x:v>FBS</x:v>
      </x:c>
      <x:c r="C66" s="2" t="str">
        <x:v>Gainesville</x:v>
      </x:c>
      <x:c r="D66" s="2" t="str">
        <x:v>FL</x:v>
      </x:c>
      <x:c r="E66" s="10" t="n">
        <x:v>94</x:v>
      </x:c>
      <x:c r="F66" s="15" t="n">
        <x:v>0.7828391</x:v>
      </x:c>
      <x:c r="G66" s="10" t="n">
        <x:v>127.48637701468073</x:v>
      </x:c>
      <x:c r="H66" s="13" t="n">
        <x:v>6.748637701468073</x:v>
      </x:c>
      <x:c r="I66" s="10" t="n">
        <x:f>ROUND(H66,1)</x:f>
        <x:v>6.7</x:v>
      </x:c>
      <x:c r="J66" s="2" t="str">
        <x:v>GNV</x:v>
      </x:c>
      <x:c r="K66" s="10" t="n">
        <x:v>5.146456260838221</x:v>
      </x:c>
      <x:c r="L66" s="2" t="str">
        <x:v>Within 10 miles</x:v>
      </x:c>
      <x:c r="M66" s="2" t="str">
        <x:v>https://mesonet.agron.iastate.edu/cgi-bin/request/daily.py?network=FL_ASOS&amp;stations=GNV&amp;year1=2026&amp;month1=8&amp;day1=15&amp;year2=2026&amp;month2=8&amp;day2=15&amp;na=blank&amp;format=csv</x:v>
      </x:c>
      <x:c r="N66" s="2"/>
    </x:row>
    <x:row r="67" ht="24" customHeight="1">
      <x:c r="A67" s="2" t="str">
        <x:v>Florida A&amp;M</x:v>
      </x:c>
      <x:c r="B67" s="2" t="str">
        <x:v>FCS</x:v>
      </x:c>
      <x:c r="C67" s="2" t="str">
        <x:v>Tallahassee</x:v>
      </x:c>
      <x:c r="D67" s="2" t="str">
        <x:v>FL</x:v>
      </x:c>
      <x:c r="E67" s="10" t="n">
        <x:v>96</x:v>
      </x:c>
      <x:c r="F67" s="15" t="n">
        <x:v>0.7631406</x:v>
      </x:c>
      <x:c r="G67" s="10" t="n">
        <x:v>133.72882733951556</x:v>
      </x:c>
      <x:c r="H67" s="13" t="n">
        <x:v>7.372882733951556</x:v>
      </x:c>
      <x:c r="I67" s="10" t="n">
        <x:f>ROUND(H67,1)</x:f>
        <x:v>7.4</x:v>
      </x:c>
      <x:c r="J67" s="2" t="str">
        <x:v>TLH</x:v>
      </x:c>
      <x:c r="K67" s="10" t="n">
        <x:v>4.325736017548681</x:v>
      </x:c>
      <x:c r="L67" s="2" t="str">
        <x:v>Within 10 miles</x:v>
      </x:c>
      <x:c r="M67" s="2" t="str">
        <x:v>https://mesonet.agron.iastate.edu/cgi-bin/request/daily.py?network=FL_ASOS&amp;stations=TLH&amp;year1=2026&amp;month1=8&amp;day1=15&amp;year2=2026&amp;month2=8&amp;day2=15&amp;na=blank&amp;format=csv</x:v>
      </x:c>
      <x:c r="N67" s="2"/>
    </x:row>
    <x:row r="68" ht="24" customHeight="1">
      <x:c r="A68" s="2" t="str">
        <x:v>Florida Atlantic</x:v>
      </x:c>
      <x:c r="B68" s="2" t="str">
        <x:v>FBS</x:v>
      </x:c>
      <x:c r="C68" s="2" t="str">
        <x:v>Boca Raton</x:v>
      </x:c>
      <x:c r="D68" s="2" t="str">
        <x:v>FL</x:v>
      </x:c>
      <x:c r="E68" s="10" t="n">
        <x:v>91.4</x:v>
      </x:c>
      <x:c r="F68" s="15" t="n">
        <x:v>0.7451383</x:v>
      </x:c>
      <x:c r="G68" s="10" t="n">
        <x:v>113.88271029415817</x:v>
      </x:c>
      <x:c r="H68" s="13" t="n">
        <x:v>5.388271029415818</x:v>
      </x:c>
      <x:c r="I68" s="10" t="n">
        <x:f>ROUND(H68,1)</x:f>
        <x:v>5.4</x:v>
      </x:c>
      <x:c r="J68" s="2" t="str">
        <x:v>BCT</x:v>
      </x:c>
      <x:c r="K68" s="10" t="n">
        <x:v>0.7949316097232434</x:v>
      </x:c>
      <x:c r="L68" s="2" t="str">
        <x:v>Within 10 miles</x:v>
      </x:c>
      <x:c r="M68" s="2" t="str">
        <x:v>https://mesonet.agron.iastate.edu/cgi-bin/request/daily.py?network=FL_ASOS&amp;stations=BCT&amp;year1=2026&amp;month1=8&amp;day1=15&amp;year2=2026&amp;month2=8&amp;day2=15&amp;na=blank&amp;format=csv</x:v>
      </x:c>
      <x:c r="N68" s="2"/>
    </x:row>
    <x:row r="69" ht="24" customHeight="1">
      <x:c r="A69" s="2" t="str">
        <x:v>Florida State</x:v>
      </x:c>
      <x:c r="B69" s="2" t="str">
        <x:v>FBS</x:v>
      </x:c>
      <x:c r="C69" s="2" t="str">
        <x:v>Tallahassee</x:v>
      </x:c>
      <x:c r="D69" s="2" t="str">
        <x:v>FL</x:v>
      </x:c>
      <x:c r="E69" s="10" t="n">
        <x:v>96</x:v>
      </x:c>
      <x:c r="F69" s="15" t="n">
        <x:v>0.7631406</x:v>
      </x:c>
      <x:c r="G69" s="10" t="n">
        <x:v>133.72882733951556</x:v>
      </x:c>
      <x:c r="H69" s="13" t="n">
        <x:v>7.372882733951556</x:v>
      </x:c>
      <x:c r="I69" s="10" t="n">
        <x:f>ROUND(H69,1)</x:f>
        <x:v>7.4</x:v>
      </x:c>
      <x:c r="J69" s="2" t="str">
        <x:v>TLH</x:v>
      </x:c>
      <x:c r="K69" s="10" t="n">
        <x:v>4.620918569185097</x:v>
      </x:c>
      <x:c r="L69" s="2" t="str">
        <x:v>Within 10 miles</x:v>
      </x:c>
      <x:c r="M69" s="2" t="str">
        <x:v>https://mesonet.agron.iastate.edu/cgi-bin/request/daily.py?network=FL_ASOS&amp;stations=TLH&amp;year1=2026&amp;month1=8&amp;day1=15&amp;year2=2026&amp;month2=8&amp;day2=15&amp;na=blank&amp;format=csv</x:v>
      </x:c>
      <x:c r="N69" s="2"/>
    </x:row>
    <x:row r="70" ht="24" customHeight="1">
      <x:c r="A70" s="2" t="str">
        <x:v>Fordham</x:v>
      </x:c>
      <x:c r="B70" s="2" t="str">
        <x:v>FCS</x:v>
      </x:c>
      <x:c r="C70" s="2" t="str">
        <x:v>New York</x:v>
      </x:c>
      <x:c r="D70" s="2" t="str">
        <x:v>NY</x:v>
      </x:c>
      <x:c r="E70" s="10" t="n">
        <x:v>85</x:v>
      </x:c>
      <x:c r="F70" s="15" t="n">
        <x:v>0.5704247</x:v>
      </x:c>
      <x:c r="G70" s="10" t="n">
        <x:v>88.3569074773123</x:v>
      </x:c>
      <x:c r="H70" s="13" t="n">
        <x:v>2.8356907477312303</x:v>
      </x:c>
      <x:c r="I70" s="10" t="n">
        <x:f>ROUND(H70,1)</x:f>
        <x:v>2.8</x:v>
      </x:c>
      <x:c r="J70" s="2" t="str">
        <x:v>LGA</x:v>
      </x:c>
      <x:c r="K70" s="10" t="n">
        <x:v>5.711056212216309</x:v>
      </x:c>
      <x:c r="L70" s="2" t="str">
        <x:v>Within 10 miles</x:v>
      </x:c>
      <x:c r="M70" s="2" t="str">
        <x:v>https://mesonet.agron.iastate.edu/cgi-bin/request/daily.py?network=NY_ASOS&amp;stations=LGA&amp;year1=2026&amp;month1=8&amp;day1=15&amp;year2=2026&amp;month2=8&amp;day2=15&amp;na=blank&amp;format=csv</x:v>
      </x:c>
      <x:c r="N70" s="2"/>
    </x:row>
    <x:row r="71" ht="24" customHeight="1">
      <x:c r="A71" s="2" t="str">
        <x:v>Fresno State</x:v>
      </x:c>
      <x:c r="B71" s="2" t="str">
        <x:v>FBS</x:v>
      </x:c>
      <x:c r="C71" s="2" t="str">
        <x:v>Fresno</x:v>
      </x:c>
      <x:c r="D71" s="2" t="str">
        <x:v>CA</x:v>
      </x:c>
      <x:c r="E71" s="10" t="n">
        <x:v>93</x:v>
      </x:c>
      <x:c r="F71" s="15" t="n">
        <x:v>0.49506577</x:v>
      </x:c>
      <x:c r="G71" s="10" t="n">
        <x:v>100.37778903480668</x:v>
      </x:c>
      <x:c r="H71" s="13" t="n">
        <x:v>4.037778903480668</x:v>
      </x:c>
      <x:c r="I71" s="10" t="n">
        <x:f>ROUND(H71,1)</x:f>
        <x:v>4</x:v>
      </x:c>
      <x:c r="J71" s="2" t="str">
        <x:v>FAT</x:v>
      </x:c>
      <x:c r="K71" s="10" t="n">
        <x:v>2.858253494139498</x:v>
      </x:c>
      <x:c r="L71" s="2" t="str">
        <x:v>Within 10 miles</x:v>
      </x:c>
      <x:c r="M71" s="2" t="str">
        <x:v>https://mesonet.agron.iastate.edu/cgi-bin/request/daily.py?network=CA_ASOS&amp;stations=FAT&amp;year1=2026&amp;month1=8&amp;day1=15&amp;year2=2026&amp;month2=8&amp;day2=15&amp;na=blank&amp;format=csv</x:v>
      </x:c>
      <x:c r="N71" s="2"/>
    </x:row>
    <x:row r="72" ht="24" customHeight="1">
      <x:c r="A72" s="2" t="str">
        <x:v>Furman</x:v>
      </x:c>
      <x:c r="B72" s="2" t="str">
        <x:v>FCS</x:v>
      </x:c>
      <x:c r="C72" s="2" t="str">
        <x:v>Greenville</x:v>
      </x:c>
      <x:c r="D72" s="2" t="str">
        <x:v>SC</x:v>
      </x:c>
      <x:c r="E72" s="10" t="n">
        <x:v>94</x:v>
      </x:c>
      <x:c r="F72" s="15" t="n">
        <x:v>0.72995316</x:v>
      </x:c>
      <x:c r="G72" s="10" t="n">
        <x:v>121.9437077150788</x:v>
      </x:c>
      <x:c r="H72" s="13" t="n">
        <x:v>6.19437077150788</x:v>
      </x:c>
      <x:c r="I72" s="10" t="n">
        <x:f>ROUND(H72,1)</x:f>
        <x:v>6.2</x:v>
      </x:c>
      <x:c r="J72" s="2" t="str">
        <x:v>GMU</x:v>
      </x:c>
      <x:c r="K72" s="10" t="n">
        <x:v>7.595920579910524</x:v>
      </x:c>
      <x:c r="L72" s="2" t="str">
        <x:v>Within 10 miles</x:v>
      </x:c>
      <x:c r="M72" s="2" t="str">
        <x:v>https://mesonet.agron.iastate.edu/cgi-bin/request/daily.py?network=SC_ASOS&amp;stations=GMU&amp;year1=2026&amp;month1=8&amp;day1=15&amp;year2=2026&amp;month2=8&amp;day2=15&amp;na=blank&amp;format=csv</x:v>
      </x:c>
      <x:c r="N72" s="2"/>
    </x:row>
    <x:row r="73" ht="24" customHeight="1">
      <x:c r="A73" s="2" t="str">
        <x:v>Gardner–Webb</x:v>
      </x:c>
      <x:c r="B73" s="2" t="str">
        <x:v>FCS</x:v>
      </x:c>
      <x:c r="C73" s="2" t="str">
        <x:v>Boiling Springs</x:v>
      </x:c>
      <x:c r="D73" s="2" t="str">
        <x:v>NC</x:v>
      </x:c>
      <x:c r="E73" s="10" t="n">
        <x:v>91.4</x:v>
      </x:c>
      <x:c r="F73" s="15" t="n">
        <x:v>0.8212554</x:v>
      </x:c>
      <x:c r="G73" s="10" t="n">
        <x:v>120.61647271949839</x:v>
      </x:c>
      <x:c r="H73" s="13" t="n">
        <x:v>6.061647271949839</x:v>
      </x:c>
      <x:c r="I73" s="10" t="n">
        <x:f>ROUND(H73,1)</x:f>
        <x:v>6.1</x:v>
      </x:c>
      <x:c r="J73" s="2" t="str">
        <x:v>FQD</x:v>
      </x:c>
      <x:c r="K73" s="10" t="n">
        <x:v>19.44656742227448</x:v>
      </x:c>
      <x:c r="L73" s="2" t="str">
        <x:v>10–20 mile substitute</x:v>
      </x:c>
      <x:c r="M73" s="2" t="str">
        <x:v>https://mesonet.agron.iastate.edu/cgi-bin/request/daily.py?network=NC_ASOS&amp;stations=FQD&amp;year1=2026&amp;month1=8&amp;day1=15&amp;year2=2026&amp;month2=8&amp;day2=15&amp;na=blank&amp;format=csv</x:v>
      </x:c>
      <x:c r="N73" s="2"/>
    </x:row>
    <x:row r="74" ht="24" customHeight="1">
      <x:c r="A74" s="2" t="str">
        <x:v>Georgetown</x:v>
      </x:c>
      <x:c r="B74" s="2" t="str">
        <x:v>FCS</x:v>
      </x:c>
      <x:c r="C74" s="2" t="str">
        <x:v>Washington</x:v>
      </x:c>
      <x:c r="D74" s="2" t="str">
        <x:v>DC</x:v>
      </x:c>
      <x:c r="E74" s="10" t="n">
        <x:v>89</x:v>
      </x:c>
      <x:c r="F74" s="15" t="n">
        <x:v>0.63805565</x:v>
      </x:c>
      <x:c r="G74" s="10" t="n">
        <x:v>99.37703485692975</x:v>
      </x:c>
      <x:c r="H74" s="13" t="n">
        <x:v>3.9377034856929756</x:v>
      </x:c>
      <x:c r="I74" s="10" t="n">
        <x:f>ROUND(H74,1)</x:f>
        <x:v>3.9</x:v>
      </x:c>
      <x:c r="J74" s="2" t="str">
        <x:v>DCA</x:v>
      </x:c>
      <x:c r="K74" s="10" t="n">
        <x:v>4.627633757882711</x:v>
      </x:c>
      <x:c r="L74" s="2" t="str">
        <x:v>Within 10 miles</x:v>
      </x:c>
      <x:c r="M74" s="2" t="str">
        <x:v>https://mesonet.agron.iastate.edu/cgi-bin/request/daily.py?network=VA_ASOS&amp;stations=DCA&amp;year1=2026&amp;month1=8&amp;day1=15&amp;year2=2026&amp;month2=8&amp;day2=15&amp;na=blank&amp;format=csv</x:v>
      </x:c>
      <x:c r="N74" s="2"/>
    </x:row>
    <x:row r="75" ht="24" customHeight="1">
      <x:c r="A75" s="2" t="str">
        <x:v>Georgia</x:v>
      </x:c>
      <x:c r="B75" s="2" t="str">
        <x:v>FBS</x:v>
      </x:c>
      <x:c r="C75" s="2" t="str">
        <x:v>Athens</x:v>
      </x:c>
      <x:c r="D75" s="2" t="str">
        <x:v>GA</x:v>
      </x:c>
      <x:c r="E75" s="10" t="n">
        <x:v>97</x:v>
      </x:c>
      <x:c r="F75" s="15" t="n">
        <x:v>0.7633660999999999</x:v>
      </x:c>
      <x:c r="G75" s="10" t="n">
        <x:v>138.16313049047417</x:v>
      </x:c>
      <x:c r="H75" s="13" t="n">
        <x:v>7.816313049047417</x:v>
      </x:c>
      <x:c r="I75" s="10" t="n">
        <x:f>ROUND(H75,1)</x:f>
        <x:v>7.8</x:v>
      </x:c>
      <x:c r="J75" s="2" t="str">
        <x:v>AHN</x:v>
      </x:c>
      <x:c r="K75" s="10" t="n">
        <x:v>2.801293609853602</x:v>
      </x:c>
      <x:c r="L75" s="2" t="str">
        <x:v>Within 10 miles</x:v>
      </x:c>
      <x:c r="M75" s="2" t="str">
        <x:v>https://mesonet.agron.iastate.edu/cgi-bin/request/daily.py?network=GA_ASOS&amp;stations=AHN&amp;year1=2026&amp;month1=8&amp;day1=15&amp;year2=2026&amp;month2=8&amp;day2=15&amp;na=blank&amp;format=csv</x:v>
      </x:c>
      <x:c r="N75" s="2"/>
    </x:row>
    <x:row r="76" ht="24" customHeight="1">
      <x:c r="A76" s="2" t="str">
        <x:v>Georgia Southern</x:v>
      </x:c>
      <x:c r="B76" s="2" t="str">
        <x:v>FBS</x:v>
      </x:c>
      <x:c r="C76" s="2" t="str">
        <x:v>Statesboro</x:v>
      </x:c>
      <x:c r="D76" s="2" t="str">
        <x:v>GA</x:v>
      </x:c>
      <x:c r="E76" s="10" t="n">
        <x:v>98.6</x:v>
      </x:c>
      <x:c r="F76" s="15" t="n">
        <x:v>0.7549494</x:v>
      </x:c>
      <x:c r="G76" s="10" t="n">
        <x:v>144.31966651029083</x:v>
      </x:c>
      <x:c r="H76" s="13" t="n">
        <x:v>8.431966651029082</x:v>
      </x:c>
      <x:c r="I76" s="10" t="n">
        <x:f>ROUND(H76,1)</x:f>
        <x:v>8.4</x:v>
      </x:c>
      <x:c r="J76" s="2" t="str">
        <x:v>CWV</x:v>
      </x:c>
      <x:c r="K76" s="10" t="n">
        <x:v>16.42294483445312</x:v>
      </x:c>
      <x:c r="L76" s="2" t="str">
        <x:v>10–20 mile substitute</x:v>
      </x:c>
      <x:c r="M76" s="2" t="str">
        <x:v>https://mesonet.agron.iastate.edu/cgi-bin/request/daily.py?network=GA_ASOS&amp;stations=CWV&amp;year1=2026&amp;month1=8&amp;day1=15&amp;year2=2026&amp;month2=8&amp;day2=15&amp;na=blank&amp;format=csv</x:v>
      </x:c>
      <x:c r="N76" s="2" t="str">
        <x:v>Nearby substitute. Local TBR daily temperature and RH are missing.</x:v>
      </x:c>
    </x:row>
    <x:row r="77" ht="24" customHeight="1">
      <x:c r="A77" s="2" t="str">
        <x:v>Georgia State</x:v>
      </x:c>
      <x:c r="B77" s="2" t="str">
        <x:v>FBS</x:v>
      </x:c>
      <x:c r="C77" s="2" t="str">
        <x:v>Atlanta</x:v>
      </x:c>
      <x:c r="D77" s="2" t="str">
        <x:v>GA</x:v>
      </x:c>
      <x:c r="E77" s="10" t="n">
        <x:v>95</x:v>
      </x:c>
      <x:c r="F77" s="15" t="n">
        <x:v>0.70584114</x:v>
      </x:c>
      <x:c r="G77" s="10" t="n">
        <x:v>123.22022507062928</x:v>
      </x:c>
      <x:c r="H77" s="13" t="n">
        <x:v>6.322022507062928</x:v>
      </x:c>
      <x:c r="I77" s="10" t="n">
        <x:f>ROUND(H77,1)</x:f>
        <x:v>6.3</x:v>
      </x:c>
      <x:c r="J77" s="2" t="str">
        <x:v>FTY</x:v>
      </x:c>
      <x:c r="K77" s="10" t="n">
        <x:v>7.909927092674557</x:v>
      </x:c>
      <x:c r="L77" s="2" t="str">
        <x:v>Within 10 miles</x:v>
      </x:c>
      <x:c r="M77" s="2" t="str">
        <x:v>https://mesonet.agron.iastate.edu/cgi-bin/request/daily.py?network=GA_ASOS&amp;stations=FTY&amp;year1=2026&amp;month1=8&amp;day1=15&amp;year2=2026&amp;month2=8&amp;day2=15&amp;na=blank&amp;format=csv</x:v>
      </x:c>
      <x:c r="N77" s="2"/>
    </x:row>
    <x:row r="78" ht="24" customHeight="1">
      <x:c r="A78" s="2" t="str">
        <x:v>Georgia Tech</x:v>
      </x:c>
      <x:c r="B78" s="2" t="str">
        <x:v>FBS</x:v>
      </x:c>
      <x:c r="C78" s="2" t="str">
        <x:v>Atlanta</x:v>
      </x:c>
      <x:c r="D78" s="2" t="str">
        <x:v>GA</x:v>
      </x:c>
      <x:c r="E78" s="10" t="n">
        <x:v>95</x:v>
      </x:c>
      <x:c r="F78" s="15" t="n">
        <x:v>0.70584114</x:v>
      </x:c>
      <x:c r="G78" s="10" t="n">
        <x:v>123.22022507062928</x:v>
      </x:c>
      <x:c r="H78" s="13" t="n">
        <x:v>6.322022507062928</x:v>
      </x:c>
      <x:c r="I78" s="10" t="n">
        <x:f>ROUND(H78,1)</x:f>
        <x:v>6.3</x:v>
      </x:c>
      <x:c r="J78" s="2" t="str">
        <x:v>FTY</x:v>
      </x:c>
      <x:c r="K78" s="10" t="n">
        <x:v>7.126719194201405</x:v>
      </x:c>
      <x:c r="L78" s="2" t="str">
        <x:v>Within 10 miles</x:v>
      </x:c>
      <x:c r="M78" s="2" t="str">
        <x:v>https://mesonet.agron.iastate.edu/cgi-bin/request/daily.py?network=GA_ASOS&amp;stations=FTY&amp;year1=2026&amp;month1=8&amp;day1=15&amp;year2=2026&amp;month2=8&amp;day2=15&amp;na=blank&amp;format=csv</x:v>
      </x:c>
      <x:c r="N78" s="2"/>
    </x:row>
    <x:row r="79" ht="24" customHeight="1">
      <x:c r="A79" s="2" t="str">
        <x:v>Grambling State</x:v>
      </x:c>
      <x:c r="B79" s="2" t="str">
        <x:v>FCS</x:v>
      </x:c>
      <x:c r="C79" s="2" t="str">
        <x:v>Grambling</x:v>
      </x:c>
      <x:c r="D79" s="2" t="str">
        <x:v>LA</x:v>
      </x:c>
      <x:c r="E79" s="10" t="n">
        <x:v>99.5</x:v>
      </x:c>
      <x:c r="F79" s="15" t="n">
        <x:v>0.70814285</x:v>
      </x:c>
      <x:c r="G79" s="10" t="n">
        <x:v>141.74326777884417</x:v>
      </x:c>
      <x:c r="H79" s="13" t="n">
        <x:v>8.174326777884417</x:v>
      </x:c>
      <x:c r="I79" s="10" t="n">
        <x:f>ROUND(H79,1)</x:f>
        <x:v>8.2</x:v>
      </x:c>
      <x:c r="J79" s="2" t="str">
        <x:v>RSN</x:v>
      </x:c>
      <x:c r="K79" s="10" t="n">
        <x:v>7.4365485222536805</x:v>
      </x:c>
      <x:c r="L79" s="2" t="str">
        <x:v>Within 10 miles</x:v>
      </x:c>
      <x:c r="M79" s="2" t="str">
        <x:v>https://mesonet.agron.iastate.edu/cgi-bin/request/daily.py?network=LA_ASOS&amp;stations=RSN&amp;year1=2026&amp;month1=8&amp;day1=15&amp;year2=2026&amp;month2=8&amp;day2=15&amp;na=blank&amp;format=csv</x:v>
      </x:c>
      <x:c r="N79" s="2"/>
    </x:row>
    <x:row r="80" ht="24" customHeight="1">
      <x:c r="A80" s="2" t="str">
        <x:v>Hampton</x:v>
      </x:c>
      <x:c r="B80" s="2" t="str">
        <x:v>FCS</x:v>
      </x:c>
      <x:c r="C80" s="2" t="str">
        <x:v>Hampton</x:v>
      </x:c>
      <x:c r="D80" s="2" t="str">
        <x:v>VA</x:v>
      </x:c>
      <x:c r="E80" s="10" t="n">
        <x:v>84</x:v>
      </x:c>
      <x:c r="F80" s="15" t="n">
        <x:v>0.77185036</x:v>
      </x:c>
      <x:c r="G80" s="10" t="n">
        <x:v>92.9376427774656</x:v>
      </x:c>
      <x:c r="H80" s="13" t="n">
        <x:v>3.29376427774656</x:v>
      </x:c>
      <x:c r="I80" s="10" t="n">
        <x:f>ROUND(H80,1)</x:f>
        <x:v>3.3</x:v>
      </x:c>
      <x:c r="J80" s="2" t="str">
        <x:v>LFI</x:v>
      </x:c>
      <x:c r="K80" s="10" t="n">
        <x:v>4.402179345597078</x:v>
      </x:c>
      <x:c r="L80" s="2" t="str">
        <x:v>Within 10 miles</x:v>
      </x:c>
      <x:c r="M80" s="2" t="str">
        <x:v>https://mesonet.agron.iastate.edu/cgi-bin/request/daily.py?network=VA_ASOS&amp;stations=LFI&amp;year1=2026&amp;month1=8&amp;day1=15&amp;year2=2026&amp;month2=8&amp;day2=15&amp;na=blank&amp;format=csv</x:v>
      </x:c>
      <x:c r="N80" s="2"/>
    </x:row>
    <x:row r="81" ht="24" customHeight="1">
      <x:c r="A81" s="2" t="str">
        <x:v>Harvard</x:v>
      </x:c>
      <x:c r="B81" s="2" t="str">
        <x:v>FCS</x:v>
      </x:c>
      <x:c r="C81" s="2" t="str">
        <x:v>Cambridge</x:v>
      </x:c>
      <x:c r="D81" s="2" t="str">
        <x:v>MA</x:v>
      </x:c>
      <x:c r="E81" s="10" t="n">
        <x:v>76</x:v>
      </x:c>
      <x:c r="F81" s="15" t="n">
        <x:v>0.5420759199999999</x:v>
      </x:c>
      <x:c r="G81" s="10" t="n">
        <x:v>75.923878412</x:v>
      </x:c>
      <x:c r="H81" s="13" t="n">
        <x:v>1.5923878411999994</x:v>
      </x:c>
      <x:c r="I81" s="10" t="n">
        <x:f>ROUND(H81,1)</x:f>
        <x:v>1.6</x:v>
      </x:c>
      <x:c r="J81" s="2" t="str">
        <x:v>BOS</x:v>
      </x:c>
      <x:c r="K81" s="10" t="n">
        <x:v>5.557362817113994</x:v>
      </x:c>
      <x:c r="L81" s="2" t="str">
        <x:v>Within 10 miles</x:v>
      </x:c>
      <x:c r="M81" s="2" t="str">
        <x:v>https://mesonet.agron.iastate.edu/cgi-bin/request/daily.py?network=MA_ASOS&amp;stations=BOS&amp;year1=2026&amp;month1=8&amp;day1=15&amp;year2=2026&amp;month2=8&amp;day2=15&amp;na=blank&amp;format=csv</x:v>
      </x:c>
      <x:c r="N81" s="2"/>
    </x:row>
    <x:row r="82" ht="24" customHeight="1">
      <x:c r="A82" s="2" t="str">
        <x:v>Hawaiʻi</x:v>
      </x:c>
      <x:c r="B82" s="2" t="str">
        <x:v>FBS</x:v>
      </x:c>
      <x:c r="C82" s="2" t="str">
        <x:v>Honolulu</x:v>
      </x:c>
      <x:c r="D82" s="2" t="str">
        <x:v>HI</x:v>
      </x:c>
      <x:c r="E82" s="10" t="n">
        <x:v>84</x:v>
      </x:c>
      <x:c r="F82" s="15" t="n">
        <x:v>0.7942324000000001</x:v>
      </x:c>
      <x:c r="G82" s="10" t="n">
        <x:v>93.7634647266261</x:v>
      </x:c>
      <x:c r="H82" s="13" t="n">
        <x:v>3.37634647266261</x:v>
      </x:c>
      <x:c r="I82" s="10" t="n">
        <x:f>ROUND(H82,1)</x:f>
        <x:v>3.4</x:v>
      </x:c>
      <x:c r="J82" s="2" t="str">
        <x:v>PHNL</x:v>
      </x:c>
      <x:c r="K82" s="10" t="n">
        <x:v>6.948321285843808</x:v>
      </x:c>
      <x:c r="L82" s="2" t="str">
        <x:v>Within 10 miles</x:v>
      </x:c>
      <x:c r="M82" s="2" t="str">
        <x:v>https://mesonet.agron.iastate.edu/cgi-bin/request/daily.py?network=HI_ASOS&amp;stations=PHNL&amp;year1=2026&amp;month1=8&amp;day1=15&amp;year2=2026&amp;month2=8&amp;day2=15&amp;na=blank&amp;format=csv</x:v>
      </x:c>
      <x:c r="N82" s="2"/>
    </x:row>
    <x:row r="83" ht="24" customHeight="1">
      <x:c r="A83" s="2" t="str">
        <x:v>Holy Cross</x:v>
      </x:c>
      <x:c r="B83" s="2" t="str">
        <x:v>FCS</x:v>
      </x:c>
      <x:c r="C83" s="2" t="str">
        <x:v>Worcester</x:v>
      </x:c>
      <x:c r="D83" s="2" t="str">
        <x:v>MA</x:v>
      </x:c>
      <x:c r="E83" s="10" t="n">
        <x:v>77</x:v>
      </x:c>
      <x:c r="F83" s="15" t="n">
        <x:v>0.55838543</x:v>
      </x:c>
      <x:c r="G83" s="10" t="n">
        <x:v>77.0122057605</x:v>
      </x:c>
      <x:c r="H83" s="13" t="n">
        <x:v>1.7012205760499994</x:v>
      </x:c>
      <x:c r="I83" s="10" t="n">
        <x:f>ROUND(H83,1)</x:f>
        <x:v>1.7</x:v>
      </x:c>
      <x:c r="J83" s="2" t="str">
        <x:v>ORH</x:v>
      </x:c>
      <x:c r="K83" s="10" t="n">
        <x:v>3.9558069184728906</x:v>
      </x:c>
      <x:c r="L83" s="2" t="str">
        <x:v>Within 10 miles</x:v>
      </x:c>
      <x:c r="M83" s="2" t="str">
        <x:v>https://mesonet.agron.iastate.edu/cgi-bin/request/daily.py?network=MA_ASOS&amp;stations=ORH&amp;year1=2026&amp;month1=8&amp;day1=15&amp;year2=2026&amp;month2=8&amp;day2=15&amp;na=blank&amp;format=csv</x:v>
      </x:c>
      <x:c r="N83" s="2"/>
    </x:row>
    <x:row r="84" ht="24" customHeight="1">
      <x:c r="A84" s="2" t="str">
        <x:v>Houston</x:v>
      </x:c>
      <x:c r="B84" s="2" t="str">
        <x:v>FBS</x:v>
      </x:c>
      <x:c r="C84" s="2" t="str">
        <x:v>Houston</x:v>
      </x:c>
      <x:c r="D84" s="2" t="str">
        <x:v>TX</x:v>
      </x:c>
      <x:c r="E84" s="10" t="n">
        <x:v>95</x:v>
      </x:c>
      <x:c r="F84" s="15" t="n">
        <x:v>0.7287427</x:v>
      </x:c>
      <x:c r="G84" s="10" t="n">
        <x:v>125.65508112708612</x:v>
      </x:c>
      <x:c r="H84" s="13" t="n">
        <x:v>6.565508112708613</x:v>
      </x:c>
      <x:c r="I84" s="10" t="n">
        <x:f>ROUND(H84,1)</x:f>
        <x:v>6.6</x:v>
      </x:c>
      <x:c r="J84" s="2" t="str">
        <x:v>MCJ</x:v>
      </x:c>
      <x:c r="K84" s="10" t="n">
        <x:v>3.3654568336087323</x:v>
      </x:c>
      <x:c r="L84" s="2" t="str">
        <x:v>Within 10 miles</x:v>
      </x:c>
      <x:c r="M84" s="2" t="str">
        <x:v>https://mesonet.agron.iastate.edu/cgi-bin/request/daily.py?network=TX_ASOS&amp;stations=MCJ&amp;year1=2026&amp;month1=8&amp;day1=15&amp;year2=2026&amp;month2=8&amp;day2=15&amp;na=blank&amp;format=csv</x:v>
      </x:c>
      <x:c r="N84" s="2"/>
    </x:row>
    <x:row r="85" ht="24" customHeight="1">
      <x:c r="A85" s="2" t="str">
        <x:v>Houston Christian</x:v>
      </x:c>
      <x:c r="B85" s="2" t="str">
        <x:v>FCS</x:v>
      </x:c>
      <x:c r="C85" s="2" t="str">
        <x:v>Houston</x:v>
      </x:c>
      <x:c r="D85" s="2" t="str">
        <x:v>TX</x:v>
      </x:c>
      <x:c r="E85" s="10" t="n">
        <x:v>95</x:v>
      </x:c>
      <x:c r="F85" s="15" t="n">
        <x:v>0.7287427</x:v>
      </x:c>
      <x:c r="G85" s="10" t="n">
        <x:v>125.65508112708612</x:v>
      </x:c>
      <x:c r="H85" s="13" t="n">
        <x:v>6.565508112708613</x:v>
      </x:c>
      <x:c r="I85" s="10" t="n">
        <x:f>ROUND(H85,1)</x:f>
        <x:v>6.6</x:v>
      </x:c>
      <x:c r="J85" s="2" t="str">
        <x:v>MCJ</x:v>
      </x:c>
      <x:c r="K85" s="10" t="n">
        <x:v>7.333097684306918</x:v>
      </x:c>
      <x:c r="L85" s="2" t="str">
        <x:v>Within 10 miles</x:v>
      </x:c>
      <x:c r="M85" s="2" t="str">
        <x:v>https://mesonet.agron.iastate.edu/cgi-bin/request/daily.py?network=TX_ASOS&amp;stations=MCJ&amp;year1=2026&amp;month1=8&amp;day1=15&amp;year2=2026&amp;month2=8&amp;day2=15&amp;na=blank&amp;format=csv</x:v>
      </x:c>
      <x:c r="N85" s="2"/>
    </x:row>
    <x:row r="86" ht="24" customHeight="1">
      <x:c r="A86" s="2" t="str">
        <x:v>Howard</x:v>
      </x:c>
      <x:c r="B86" s="2" t="str">
        <x:v>FCS</x:v>
      </x:c>
      <x:c r="C86" s="2" t="str">
        <x:v>Washington</x:v>
      </x:c>
      <x:c r="D86" s="2" t="str">
        <x:v>DC</x:v>
      </x:c>
      <x:c r="E86" s="10" t="n">
        <x:v>89</x:v>
      </x:c>
      <x:c r="F86" s="15" t="n">
        <x:v>0.63805565</x:v>
      </x:c>
      <x:c r="G86" s="10" t="n">
        <x:v>99.37703485692975</x:v>
      </x:c>
      <x:c r="H86" s="13" t="n">
        <x:v>3.9377034856929756</x:v>
      </x:c>
      <x:c r="I86" s="10" t="n">
        <x:f>ROUND(H86,1)</x:f>
        <x:v>3.9</x:v>
      </x:c>
      <x:c r="J86" s="2" t="str">
        <x:v>DCA</x:v>
      </x:c>
      <x:c r="K86" s="10" t="n">
        <x:v>5.247124106155602</x:v>
      </x:c>
      <x:c r="L86" s="2" t="str">
        <x:v>Within 10 miles</x:v>
      </x:c>
      <x:c r="M86" s="2" t="str">
        <x:v>https://mesonet.agron.iastate.edu/cgi-bin/request/daily.py?network=VA_ASOS&amp;stations=DCA&amp;year1=2026&amp;month1=8&amp;day1=15&amp;year2=2026&amp;month2=8&amp;day2=15&amp;na=blank&amp;format=csv</x:v>
      </x:c>
      <x:c r="N86" s="2"/>
    </x:row>
    <x:row r="87" ht="24" customHeight="1">
      <x:c r="A87" s="2" t="str">
        <x:v>Idaho</x:v>
      </x:c>
      <x:c r="B87" s="2" t="str">
        <x:v>FCS</x:v>
      </x:c>
      <x:c r="C87" s="2" t="str">
        <x:v>Moscow</x:v>
      </x:c>
      <x:c r="D87" s="2" t="str">
        <x:v>ID</x:v>
      </x:c>
      <x:c r="E87" s="10" t="n">
        <x:v>84</x:v>
      </x:c>
      <x:c r="F87" s="15" t="n">
        <x:v>0.4512215</x:v>
      </x:c>
      <x:c r="G87" s="10" t="n">
        <x:v>84.16303586964341</x:v>
      </x:c>
      <x:c r="H87" s="13" t="n">
        <x:v>2.4163035869643408</x:v>
      </x:c>
      <x:c r="I87" s="10" t="n">
        <x:f>ROUND(H87,1)</x:f>
        <x:v>2.4</x:v>
      </x:c>
      <x:c r="J87" s="2" t="str">
        <x:v>PUW</x:v>
      </x:c>
      <x:c r="K87" s="10" t="n">
        <x:v>4.8302094250027965</x:v>
      </x:c>
      <x:c r="L87" s="2" t="str">
        <x:v>Within 10 miles</x:v>
      </x:c>
      <x:c r="M87" s="2" t="str">
        <x:v>https://mesonet.agron.iastate.edu/cgi-bin/request/daily.py?network=WA_ASOS&amp;stations=PUW&amp;year1=2026&amp;month1=8&amp;day1=15&amp;year2=2026&amp;month2=8&amp;day2=15&amp;na=blank&amp;format=csv</x:v>
      </x:c>
      <x:c r="N87" s="2"/>
    </x:row>
    <x:row r="88" ht="24" customHeight="1">
      <x:c r="A88" s="2" t="str">
        <x:v>Idaho State</x:v>
      </x:c>
      <x:c r="B88" s="2" t="str">
        <x:v>FCS</x:v>
      </x:c>
      <x:c r="C88" s="2" t="str">
        <x:v>Pocatello</x:v>
      </x:c>
      <x:c r="D88" s="2" t="str">
        <x:v>ID</x:v>
      </x:c>
      <x:c r="E88" s="10" t="n">
        <x:v>83</x:v>
      </x:c>
      <x:c r="F88" s="15" t="n">
        <x:v>0.6112517</x:v>
      </x:c>
      <x:c r="G88" s="10" t="n">
        <x:v>86.17208388944766</x:v>
      </x:c>
      <x:c r="H88" s="13" t="n">
        <x:v>2.6172083889447664</x:v>
      </x:c>
      <x:c r="I88" s="10" t="n">
        <x:f>ROUND(H88,1)</x:f>
        <x:v>2.6</x:v>
      </x:c>
      <x:c r="J88" s="2" t="str">
        <x:v>PIH</x:v>
      </x:c>
      <x:c r="K88" s="10" t="n">
        <x:v>8.86276135177747</x:v>
      </x:c>
      <x:c r="L88" s="2" t="str">
        <x:v>Within 10 miles</x:v>
      </x:c>
      <x:c r="M88" s="2" t="str">
        <x:v>https://mesonet.agron.iastate.edu/cgi-bin/request/daily.py?network=ID_ASOS&amp;stations=PIH&amp;year1=2026&amp;month1=8&amp;day1=15&amp;year2=2026&amp;month2=8&amp;day2=15&amp;na=blank&amp;format=csv</x:v>
      </x:c>
      <x:c r="N88" s="2"/>
    </x:row>
    <x:row r="89" ht="24" customHeight="1">
      <x:c r="A89" s="2" t="str">
        <x:v>Illinois</x:v>
      </x:c>
      <x:c r="B89" s="2" t="str">
        <x:v>FBS</x:v>
      </x:c>
      <x:c r="C89" s="2" t="str">
        <x:v>Urbana-Champaign</x:v>
      </x:c>
      <x:c r="D89" s="2" t="str">
        <x:v>IL</x:v>
      </x:c>
      <x:c r="E89" s="10" t="n">
        <x:v>83</x:v>
      </x:c>
      <x:c r="F89" s="15" t="n">
        <x:v>0.9486703</x:v>
      </x:c>
      <x:c r="G89" s="10" t="n">
        <x:v>97.27357177196451</x:v>
      </x:c>
      <x:c r="H89" s="13" t="n">
        <x:v>3.727357177196451</x:v>
      </x:c>
      <x:c r="I89" s="10" t="n">
        <x:f>ROUND(H89,1)</x:f>
        <x:v>3.7</x:v>
      </x:c>
      <x:c r="J89" s="2" t="str">
        <x:v>CMI</x:v>
      </x:c>
      <x:c r="K89" s="10" t="n">
        <x:v>5.9484335767611345</x:v>
      </x:c>
      <x:c r="L89" s="2" t="str">
        <x:v>Within 10 miles</x:v>
      </x:c>
      <x:c r="M89" s="2" t="str">
        <x:v>https://mesonet.agron.iastate.edu/cgi-bin/request/daily.py?network=IL_ASOS&amp;stations=CMI&amp;year1=2026&amp;month1=8&amp;day1=15&amp;year2=2026&amp;month2=8&amp;day2=15&amp;na=blank&amp;format=csv</x:v>
      </x:c>
      <x:c r="N89" s="2"/>
    </x:row>
    <x:row r="90" ht="24" customHeight="1">
      <x:c r="A90" s="2" t="str">
        <x:v>Illinois State</x:v>
      </x:c>
      <x:c r="B90" s="2" t="str">
        <x:v>FCS</x:v>
      </x:c>
      <x:c r="C90" s="2" t="str">
        <x:v>Normal</x:v>
      </x:c>
      <x:c r="D90" s="2" t="str">
        <x:v>IL</x:v>
      </x:c>
      <x:c r="E90" s="10" t="n">
        <x:v>82</x:v>
      </x:c>
      <x:c r="F90" s="15" t="n">
        <x:v>0.9871262000000001</x:v>
      </x:c>
      <x:c r="G90" s="10" t="n">
        <x:v>95.49879387290119</x:v>
      </x:c>
      <x:c r="H90" s="13" t="n">
        <x:v>3.549879387290119</x:v>
      </x:c>
      <x:c r="I90" s="10" t="n">
        <x:f>ROUND(H90,1)</x:f>
        <x:v>3.5</x:v>
      </x:c>
      <x:c r="J90" s="2" t="str">
        <x:v>BMI</x:v>
      </x:c>
      <x:c r="K90" s="10" t="n">
        <x:v>4.679506785452986</x:v>
      </x:c>
      <x:c r="L90" s="2" t="str">
        <x:v>Within 10 miles</x:v>
      </x:c>
      <x:c r="M90" s="2" t="str">
        <x:v>https://mesonet.agron.iastate.edu/cgi-bin/request/daily.py?network=IL_ASOS&amp;stations=BMI&amp;year1=2026&amp;month1=8&amp;day1=15&amp;year2=2026&amp;month2=8&amp;day2=15&amp;na=blank&amp;format=csv</x:v>
      </x:c>
      <x:c r="N90" s="2"/>
    </x:row>
    <x:row r="91" ht="24" customHeight="1">
      <x:c r="A91" s="2" t="str">
        <x:v>Incarnate Word</x:v>
      </x:c>
      <x:c r="B91" s="2" t="str">
        <x:v>FCS</x:v>
      </x:c>
      <x:c r="C91" s="2" t="str">
        <x:v>San Antonio</x:v>
      </x:c>
      <x:c r="D91" s="2" t="str">
        <x:v>TX</x:v>
      </x:c>
      <x:c r="E91" s="10" t="n">
        <x:v>100</x:v>
      </x:c>
      <x:c r="F91" s="15" t="n">
        <x:v>0.67058876</x:v>
      </x:c>
      <x:c r="G91" s="10" t="n">
        <x:v>138.64824136485257</x:v>
      </x:c>
      <x:c r="H91" s="13" t="n">
        <x:v>7.8648241364852565</x:v>
      </x:c>
      <x:c r="I91" s="10" t="n">
        <x:f>ROUND(H91,1)</x:f>
        <x:v>7.9</x:v>
      </x:c>
      <x:c r="J91" s="2" t="str">
        <x:v>SAT</x:v>
      </x:c>
      <x:c r="K91" s="10" t="n">
        <x:v>4.3573746580480215</x:v>
      </x:c>
      <x:c r="L91" s="2" t="str">
        <x:v>Within 10 miles</x:v>
      </x:c>
      <x:c r="M91" s="2" t="str">
        <x:v>https://mesonet.agron.iastate.edu/cgi-bin/request/daily.py?network=TX_ASOS&amp;stations=SAT&amp;year1=2026&amp;month1=8&amp;day1=15&amp;year2=2026&amp;month2=8&amp;day2=15&amp;na=blank&amp;format=csv</x:v>
      </x:c>
      <x:c r="N91" s="2"/>
    </x:row>
    <x:row r="92" ht="24" customHeight="1">
      <x:c r="A92" s="2" t="str">
        <x:v>Indiana</x:v>
      </x:c>
      <x:c r="B92" s="2" t="str">
        <x:v>FBS</x:v>
      </x:c>
      <x:c r="C92" s="2" t="str">
        <x:v>Bloomington</x:v>
      </x:c>
      <x:c r="D92" s="2" t="str">
        <x:v>IN</x:v>
      </x:c>
      <x:c r="E92" s="10" t="n">
        <x:v>85</x:v>
      </x:c>
      <x:c r="F92" s="15" t="n">
        <x:v>0.8910545000000001</x:v>
      </x:c>
      <x:c r="G92" s="10" t="n">
        <x:v>101.2915912242152</x:v>
      </x:c>
      <x:c r="H92" s="13" t="n">
        <x:v>4.12915912242152</x:v>
      </x:c>
      <x:c r="I92" s="10" t="n">
        <x:f>ROUND(H92,1)</x:f>
        <x:v>4.1</x:v>
      </x:c>
      <x:c r="J92" s="2" t="str">
        <x:v>BMG</x:v>
      </x:c>
      <x:c r="K92" s="10" t="n">
        <x:v>5.312793491163597</x:v>
      </x:c>
      <x:c r="L92" s="2" t="str">
        <x:v>Within 10 miles</x:v>
      </x:c>
      <x:c r="M92" s="2" t="str">
        <x:v>https://mesonet.agron.iastate.edu/cgi-bin/request/daily.py?network=IN_ASOS&amp;stations=BMG&amp;year1=2026&amp;month1=8&amp;day1=15&amp;year2=2026&amp;month2=8&amp;day2=15&amp;na=blank&amp;format=csv</x:v>
      </x:c>
      <x:c r="N92" s="2"/>
    </x:row>
    <x:row r="93" ht="24" customHeight="1">
      <x:c r="A93" s="2" t="str">
        <x:v>Indiana State</x:v>
      </x:c>
      <x:c r="B93" s="2" t="str">
        <x:v>FCS</x:v>
      </x:c>
      <x:c r="C93" s="2" t="str">
        <x:v>Terre Haute</x:v>
      </x:c>
      <x:c r="D93" s="2" t="str">
        <x:v>IN</x:v>
      </x:c>
      <x:c r="E93" s="10" t="n">
        <x:v>84</x:v>
      </x:c>
      <x:c r="F93" s="15" t="n">
        <x:v>0.9210250000000001</x:v>
      </x:c>
      <x:c r="G93" s="10" t="n">
        <x:v>99.39332361407403</x:v>
      </x:c>
      <x:c r="H93" s="13" t="n">
        <x:v>3.939332361407403</x:v>
      </x:c>
      <x:c r="I93" s="10" t="n">
        <x:f>ROUND(H93,1)</x:f>
        <x:v>3.9</x:v>
      </x:c>
      <x:c r="J93" s="2" t="str">
        <x:v>HUF</x:v>
      </x:c>
      <x:c r="K93" s="10" t="n">
        <x:v>5.610014655865619</x:v>
      </x:c>
      <x:c r="L93" s="2" t="str">
        <x:v>Within 10 miles</x:v>
      </x:c>
      <x:c r="M93" s="2" t="str">
        <x:v>https://mesonet.agron.iastate.edu/cgi-bin/request/daily.py?network=IN_ASOS&amp;stations=HUF&amp;year1=2026&amp;month1=8&amp;day1=15&amp;year2=2026&amp;month2=8&amp;day2=15&amp;na=blank&amp;format=csv</x:v>
      </x:c>
      <x:c r="N93" s="2"/>
    </x:row>
    <x:row r="94" ht="24" customHeight="1">
      <x:c r="A94" s="2" t="str">
        <x:v>Iowa</x:v>
      </x:c>
      <x:c r="B94" s="2" t="str">
        <x:v>FBS</x:v>
      </x:c>
      <x:c r="C94" s="2" t="str">
        <x:v>Iowa City</x:v>
      </x:c>
      <x:c r="D94" s="2" t="str">
        <x:v>IA</x:v>
      </x:c>
      <x:c r="E94" s="10" t="n">
        <x:v>88</x:v>
      </x:c>
      <x:c r="F94" s="15" t="n">
        <x:v>0.9136973</x:v>
      </x:c>
      <x:c r="G94" s="10" t="n">
        <x:v>114.28072354307415</x:v>
      </x:c>
      <x:c r="H94" s="13" t="n">
        <x:v>5.428072354307415</x:v>
      </x:c>
      <x:c r="I94" s="10" t="n">
        <x:f>ROUND(H94,1)</x:f>
        <x:v>5.4</x:v>
      </x:c>
      <x:c r="J94" s="2" t="str">
        <x:v>IOW</x:v>
      </x:c>
      <x:c r="K94" s="10" t="n">
        <x:v>1.5946593129621007</x:v>
      </x:c>
      <x:c r="L94" s="2" t="str">
        <x:v>Within 10 miles</x:v>
      </x:c>
      <x:c r="M94" s="2" t="str">
        <x:v>https://mesonet.agron.iastate.edu/cgi-bin/request/daily.py?network=IA_ASOS&amp;stations=IOW&amp;year1=2026&amp;month1=8&amp;day1=15&amp;year2=2026&amp;month2=8&amp;day2=15&amp;na=blank&amp;format=csv</x:v>
      </x:c>
      <x:c r="N94" s="2"/>
    </x:row>
    <x:row r="95" ht="24" customHeight="1">
      <x:c r="A95" s="2" t="str">
        <x:v>Iowa State</x:v>
      </x:c>
      <x:c r="B95" s="2" t="str">
        <x:v>FBS</x:v>
      </x:c>
      <x:c r="C95" s="2" t="str">
        <x:v>Ames</x:v>
      </x:c>
      <x:c r="D95" s="2" t="str">
        <x:v>IA</x:v>
      </x:c>
      <x:c r="E95" s="10" t="n">
        <x:v>85</x:v>
      </x:c>
      <x:c r="F95" s="15" t="n">
        <x:v>0.9137786</x:v>
      </x:c>
      <x:c r="G95" s="10" t="n">
        <x:v>102.54464518282737</x:v>
      </x:c>
      <x:c r="H95" s="13" t="n">
        <x:v>4.254464518282736</x:v>
      </x:c>
      <x:c r="I95" s="10" t="n">
        <x:f>ROUND(H95,1)</x:f>
        <x:v>4.3</x:v>
      </x:c>
      <x:c r="J95" s="2" t="str">
        <x:v>AMW</x:v>
      </x:c>
      <x:c r="K95" s="10" t="n">
        <x:v>2.90037887547252</x:v>
      </x:c>
      <x:c r="L95" s="2" t="str">
        <x:v>Within 10 miles</x:v>
      </x:c>
      <x:c r="M95" s="2" t="str">
        <x:v>https://mesonet.agron.iastate.edu/cgi-bin/request/daily.py?network=IA_ASOS&amp;stations=AMW&amp;year1=2026&amp;month1=8&amp;day1=15&amp;year2=2026&amp;month2=8&amp;day2=15&amp;na=blank&amp;format=csv</x:v>
      </x:c>
      <x:c r="N95" s="2"/>
    </x:row>
    <x:row r="96" ht="24" customHeight="1">
      <x:c r="A96" s="2" t="str">
        <x:v>Jackson State</x:v>
      </x:c>
      <x:c r="B96" s="2" t="str">
        <x:v>FCS</x:v>
      </x:c>
      <x:c r="C96" s="2" t="str">
        <x:v>Jackson</x:v>
      </x:c>
      <x:c r="D96" s="2" t="str">
        <x:v>MS</x:v>
      </x:c>
      <x:c r="E96" s="10" t="n">
        <x:v>100</x:v>
      </x:c>
      <x:c r="F96" s="15" t="n">
        <x:v>0.61786068</x:v>
      </x:c>
      <x:c r="G96" s="10" t="n">
        <x:v>131.70703676844977</x:v>
      </x:c>
      <x:c r="H96" s="13" t="n">
        <x:v>7.170703676844978</x:v>
      </x:c>
      <x:c r="I96" s="10" t="n">
        <x:f>ROUND(H96,1)</x:f>
        <x:v>7.2</x:v>
      </x:c>
      <x:c r="J96" s="2" t="str">
        <x:v>HKS</x:v>
      </x:c>
      <x:c r="K96" s="10" t="n">
        <x:v>2.8080104175246476</x:v>
      </x:c>
      <x:c r="L96" s="2" t="str">
        <x:v>Within 10 miles</x:v>
      </x:c>
      <x:c r="M96" s="2" t="str">
        <x:v>https://mesonet.agron.iastate.edu/cgi-bin/request/daily.py?network=MS_ASOS&amp;stations=HKS&amp;year1=2026&amp;month1=8&amp;day1=15&amp;year2=2026&amp;month2=8&amp;day2=15&amp;na=blank&amp;format=csv</x:v>
      </x:c>
      <x:c r="N96" s="2"/>
    </x:row>
    <x:row r="97" ht="24" customHeight="1">
      <x:c r="A97" s="2" t="str">
        <x:v>Jacksonville State</x:v>
      </x:c>
      <x:c r="B97" s="2" t="str">
        <x:v>FBS</x:v>
      </x:c>
      <x:c r="C97" s="2" t="str">
        <x:v>Jacksonville</x:v>
      </x:c>
      <x:c r="D97" s="2" t="str">
        <x:v>AL</x:v>
      </x:c>
      <x:c r="E97" s="10" t="n">
        <x:v>94</x:v>
      </x:c>
      <x:c r="F97" s="15" t="n">
        <x:v>0.7805849499999999</x:v>
      </x:c>
      <x:c r="G97" s="10" t="n">
        <x:v>127.24127110941902</x:v>
      </x:c>
      <x:c r="H97" s="13" t="n">
        <x:v>6.724127110941902</x:v>
      </x:c>
      <x:c r="I97" s="10" t="n">
        <x:f>ROUND(H97,1)</x:f>
        <x:v>6.7</x:v>
      </x:c>
      <x:c r="J97" s="2" t="str">
        <x:v>ANB</x:v>
      </x:c>
      <x:c r="K97" s="10" t="n">
        <x:v>16.680091755038138</x:v>
      </x:c>
      <x:c r="L97" s="2" t="str">
        <x:v>10–20 mile substitute</x:v>
      </x:c>
      <x:c r="M97" s="2" t="str">
        <x:v>https://mesonet.agron.iastate.edu/cgi-bin/request/daily.py?network=AL_ASOS&amp;stations=ANB&amp;year1=2026&amp;month1=8&amp;day1=15&amp;year2=2026&amp;month2=8&amp;day2=15&amp;na=blank&amp;format=csv</x:v>
      </x:c>
      <x:c r="N97" s="2"/>
    </x:row>
    <x:row r="98" ht="24" customHeight="1">
      <x:c r="A98" s="2" t="str">
        <x:v>James Madison</x:v>
      </x:c>
      <x:c r="B98" s="2" t="str">
        <x:v>FBS</x:v>
      </x:c>
      <x:c r="C98" s="2" t="str">
        <x:v>Harrisonburg</x:v>
      </x:c>
      <x:c r="D98" s="2" t="str">
        <x:v>VA</x:v>
      </x:c>
      <x:c r="E98" s="10" t="n">
        <x:v>84</x:v>
      </x:c>
      <x:c r="F98" s="15" t="n">
        <x:v>0.8727366000000001</x:v>
      </x:c>
      <x:c r="G98" s="10" t="n">
        <x:v>97.0164639055874</x:v>
      </x:c>
      <x:c r="H98" s="13" t="n">
        <x:v>3.70164639055874</x:v>
      </x:c>
      <x:c r="I98" s="10" t="n">
        <x:f>ROUND(H98,1)</x:f>
        <x:v>3.7</x:v>
      </x:c>
      <x:c r="J98" s="2" t="str">
        <x:v>VBW</x:v>
      </x:c>
      <x:c r="K98" s="10" t="n">
        <x:v>6.821588876135232</x:v>
      </x:c>
      <x:c r="L98" s="2" t="str">
        <x:v>Within 10 miles</x:v>
      </x:c>
      <x:c r="M98" s="2" t="str">
        <x:v>https://mesonet.agron.iastate.edu/cgi-bin/request/daily.py?network=VA_ASOS&amp;stations=VBW&amp;year1=2026&amp;month1=8&amp;day1=15&amp;year2=2026&amp;month2=8&amp;day2=15&amp;na=blank&amp;format=csv</x:v>
      </x:c>
      <x:c r="N98" s="2"/>
    </x:row>
    <x:row r="99" ht="24" customHeight="1">
      <x:c r="A99" s="2" t="str">
        <x:v>Kansas</x:v>
      </x:c>
      <x:c r="B99" s="2" t="str">
        <x:v>FBS</x:v>
      </x:c>
      <x:c r="C99" s="2" t="str">
        <x:v>Lawrence</x:v>
      </x:c>
      <x:c r="D99" s="2" t="str">
        <x:v>KS</x:v>
      </x:c>
      <x:c r="E99" s="10" t="n">
        <x:v>90</x:v>
      </x:c>
      <x:c r="F99" s="15" t="n">
        <x:v>0.7639942000000001</x:v>
      </x:c>
      <x:c r="G99" s="10" t="n">
        <x:v>110.52855367286146</x:v>
      </x:c>
      <x:c r="H99" s="13" t="n">
        <x:v>5.0528553672861465</x:v>
      </x:c>
      <x:c r="I99" s="10" t="n">
        <x:f>ROUND(H99,1)</x:f>
        <x:v>5.1</x:v>
      </x:c>
      <x:c r="J99" s="2" t="str">
        <x:v>LWC</x:v>
      </x:c>
      <x:c r="K99" s="10" t="n">
        <x:v>3.924784566812491</x:v>
      </x:c>
      <x:c r="L99" s="2" t="str">
        <x:v>Within 10 miles</x:v>
      </x:c>
      <x:c r="M99" s="2" t="str">
        <x:v>https://mesonet.agron.iastate.edu/cgi-bin/request/daily.py?network=KS_ASOS&amp;stations=LWC&amp;year1=2026&amp;month1=8&amp;day1=15&amp;year2=2026&amp;month2=8&amp;day2=15&amp;na=blank&amp;format=csv</x:v>
      </x:c>
      <x:c r="N99" s="2"/>
    </x:row>
    <x:row r="100" ht="24" customHeight="1">
      <x:c r="A100" s="2" t="str">
        <x:v>Kansas State</x:v>
      </x:c>
      <x:c r="B100" s="2" t="str">
        <x:v>FBS</x:v>
      </x:c>
      <x:c r="C100" s="2" t="str">
        <x:v>Manhattan</x:v>
      </x:c>
      <x:c r="D100" s="2" t="str">
        <x:v>KS</x:v>
      </x:c>
      <x:c r="E100" s="10" t="n">
        <x:v>87</x:v>
      </x:c>
      <x:c r="F100" s="15" t="n">
        <x:v>0.8699667999999999</x:v>
      </x:c>
      <x:c r="G100" s="10" t="n">
        <x:v>107.2195047486149</x:v>
      </x:c>
      <x:c r="H100" s="13" t="n">
        <x:v>4.721950474861489</x:v>
      </x:c>
      <x:c r="I100" s="10" t="n">
        <x:f>ROUND(H100,1)</x:f>
        <x:v>4.7</x:v>
      </x:c>
      <x:c r="J100" s="2" t="str">
        <x:v>MHK</x:v>
      </x:c>
      <x:c r="K100" s="10" t="n">
        <x:v>6.4785600007221875</x:v>
      </x:c>
      <x:c r="L100" s="2" t="str">
        <x:v>Within 10 miles</x:v>
      </x:c>
      <x:c r="M100" s="2" t="str">
        <x:v>https://mesonet.agron.iastate.edu/cgi-bin/request/daily.py?network=KS_ASOS&amp;stations=MHK&amp;year1=2026&amp;month1=8&amp;day1=15&amp;year2=2026&amp;month2=8&amp;day2=15&amp;na=blank&amp;format=csv</x:v>
      </x:c>
      <x:c r="N100" s="2"/>
    </x:row>
    <x:row r="101" ht="24" customHeight="1">
      <x:c r="A101" s="2" t="str">
        <x:v>Kennesaw State</x:v>
      </x:c>
      <x:c r="B101" s="2" t="str">
        <x:v>FBS</x:v>
      </x:c>
      <x:c r="C101" s="2" t="str">
        <x:v>Kennesaw</x:v>
      </x:c>
      <x:c r="D101" s="2" t="str">
        <x:v>GA</x:v>
      </x:c>
      <x:c r="E101" s="10" t="n">
        <x:v>91</x:v>
      </x:c>
      <x:c r="F101" s="15" t="n">
        <x:v>0.7779457999999999</x:v>
      </x:c>
      <x:c r="G101" s="10" t="n">
        <x:v>115.20578091922343</x:v>
      </x:c>
      <x:c r="H101" s="13" t="n">
        <x:v>5.520578091922343</x:v>
      </x:c>
      <x:c r="I101" s="10" t="n">
        <x:f>ROUND(H101,1)</x:f>
        <x:v>5.5</x:v>
      </x:c>
      <x:c r="J101" s="2" t="str">
        <x:v>RYY</x:v>
      </x:c>
      <x:c r="K101" s="10" t="n">
        <x:v>1.9385247965803902</x:v>
      </x:c>
      <x:c r="L101" s="2" t="str">
        <x:v>Within 10 miles</x:v>
      </x:c>
      <x:c r="M101" s="2" t="str">
        <x:v>https://mesonet.agron.iastate.edu/cgi-bin/request/daily.py?network=GA_ASOS&amp;stations=RYY&amp;year1=2026&amp;month1=8&amp;day1=15&amp;year2=2026&amp;month2=8&amp;day2=15&amp;na=blank&amp;format=csv</x:v>
      </x:c>
      <x:c r="N101" s="2"/>
    </x:row>
    <x:row r="102" ht="24" customHeight="1">
      <x:c r="A102" s="2" t="str">
        <x:v>Kent State</x:v>
      </x:c>
      <x:c r="B102" s="2" t="str">
        <x:v>FBS</x:v>
      </x:c>
      <x:c r="C102" s="2" t="str">
        <x:v>Kent</x:v>
      </x:c>
      <x:c r="D102" s="2" t="str">
        <x:v>OH</x:v>
      </x:c>
      <x:c r="E102" s="10" t="n">
        <x:v>78.8</x:v>
      </x:c>
      <x:c r="F102" s="15" t="n">
        <x:v>0.8287981999999999</x:v>
      </x:c>
      <x:c r="G102" s="10" t="n">
        <x:v>79.53767576999999</x:v>
      </x:c>
      <x:c r="H102" s="13" t="n">
        <x:v>1.9537675769999994</x:v>
      </x:c>
      <x:c r="I102" s="10" t="n">
        <x:f>ROUND(H102,1)</x:f>
        <x:v>2</x:v>
      </x:c>
      <x:c r="J102" s="2" t="str">
        <x:v>POV</x:v>
      </x:c>
      <x:c r="K102" s="10" t="n">
        <x:v>6.469952177169351</x:v>
      </x:c>
      <x:c r="L102" s="2" t="str">
        <x:v>Within 10 miles</x:v>
      </x:c>
      <x:c r="M102" s="2" t="str">
        <x:v>https://mesonet.agron.iastate.edu/cgi-bin/request/daily.py?network=OH_ASOS&amp;stations=POV&amp;year1=2026&amp;month1=8&amp;day1=15&amp;year2=2026&amp;month2=8&amp;day2=15&amp;na=blank&amp;format=csv</x:v>
      </x:c>
      <x:c r="N102" s="2"/>
    </x:row>
    <x:row r="103" ht="24" customHeight="1">
      <x:c r="A103" s="2" t="str">
        <x:v>Kentucky</x:v>
      </x:c>
      <x:c r="B103" s="2" t="str">
        <x:v>FBS</x:v>
      </x:c>
      <x:c r="C103" s="2" t="str">
        <x:v>Lexington</x:v>
      </x:c>
      <x:c r="D103" s="2" t="str">
        <x:v>KY</x:v>
      </x:c>
      <x:c r="E103" s="10" t="n">
        <x:v>93</x:v>
      </x:c>
      <x:c r="F103" s="15" t="n">
        <x:v>0.7686468999999999</x:v>
      </x:c>
      <x:c r="G103" s="10" t="n">
        <x:v>121.96021132364818</x:v>
      </x:c>
      <x:c r="H103" s="13" t="n">
        <x:v>6.196021132364819</x:v>
      </x:c>
      <x:c r="I103" s="10" t="n">
        <x:f>ROUND(H103,1)</x:f>
        <x:v>6.2</x:v>
      </x:c>
      <x:c r="J103" s="2" t="str">
        <x:v>LEX</x:v>
      </x:c>
      <x:c r="K103" s="10" t="n">
        <x:v>5.650672192177289</x:v>
      </x:c>
      <x:c r="L103" s="2" t="str">
        <x:v>Within 10 miles</x:v>
      </x:c>
      <x:c r="M103" s="2" t="str">
        <x:v>https://mesonet.agron.iastate.edu/cgi-bin/request/daily.py?network=KY_ASOS&amp;stations=LEX&amp;year1=2026&amp;month1=8&amp;day1=15&amp;year2=2026&amp;month2=8&amp;day2=15&amp;na=blank&amp;format=csv</x:v>
      </x:c>
      <x:c r="N103" s="2"/>
    </x:row>
    <x:row r="104" ht="24" customHeight="1">
      <x:c r="A104" s="2" t="str">
        <x:v>Lafayette</x:v>
      </x:c>
      <x:c r="B104" s="2" t="str">
        <x:v>FCS</x:v>
      </x:c>
      <x:c r="C104" s="2" t="str">
        <x:v>Easton</x:v>
      </x:c>
      <x:c r="D104" s="2" t="str">
        <x:v>PA</x:v>
      </x:c>
      <x:c r="E104" s="10" t="n">
        <x:v>85</x:v>
      </x:c>
      <x:c r="F104" s="15" t="n">
        <x:v>0.6075643500000001</x:v>
      </x:c>
      <x:c r="G104" s="10" t="n">
        <x:v>89.48925602372944</x:v>
      </x:c>
      <x:c r="H104" s="13" t="n">
        <x:v>2.948925602372944</x:v>
      </x:c>
      <x:c r="I104" s="10" t="n">
        <x:f>ROUND(H104,1)</x:f>
        <x:v>2.9</x:v>
      </x:c>
      <x:c r="J104" s="2" t="str">
        <x:v>ABE</x:v>
      </x:c>
      <x:c r="K104" s="10" t="n">
        <x:v>13.060854515163925</x:v>
      </x:c>
      <x:c r="L104" s="2" t="str">
        <x:v>10–20 mile substitute</x:v>
      </x:c>
      <x:c r="M104" s="2" t="str">
        <x:v>https://mesonet.agron.iastate.edu/cgi-bin/request/daily.py?network=PA_ASOS&amp;stations=ABE&amp;year1=2026&amp;month1=8&amp;day1=15&amp;year2=2026&amp;month2=8&amp;day2=15&amp;na=blank&amp;format=csv</x:v>
      </x:c>
      <x:c r="N104" s="2"/>
    </x:row>
    <x:row r="105" ht="24" customHeight="1">
      <x:c r="A105" s="2" t="str">
        <x:v>Lamar</x:v>
      </x:c>
      <x:c r="B105" s="2" t="str">
        <x:v>FCS</x:v>
      </x:c>
      <x:c r="C105" s="2" t="str">
        <x:v>Beaumont</x:v>
      </x:c>
      <x:c r="D105" s="2" t="str">
        <x:v>TX</x:v>
      </x:c>
      <x:c r="E105" s="10" t="n">
        <x:v>96</x:v>
      </x:c>
      <x:c r="F105" s="15" t="n">
        <x:v>0.7728923000000001</x:v>
      </x:c>
      <x:c r="G105" s="10" t="n">
        <x:v>134.9276372435956</x:v>
      </x:c>
      <x:c r="H105" s="13" t="n">
        <x:v>7.492763724359561</x:v>
      </x:c>
      <x:c r="I105" s="10" t="n">
        <x:f>ROUND(H105,1)</x:f>
        <x:v>7.5</x:v>
      </x:c>
      <x:c r="J105" s="2" t="str">
        <x:v>BPT</x:v>
      </x:c>
      <x:c r="K105" s="10" t="n">
        <x:v>6.862454945564477</x:v>
      </x:c>
      <x:c r="L105" s="2" t="str">
        <x:v>Within 10 miles</x:v>
      </x:c>
      <x:c r="M105" s="2" t="str">
        <x:v>https://mesonet.agron.iastate.edu/cgi-bin/request/daily.py?network=TX_ASOS&amp;stations=BPT&amp;year1=2026&amp;month1=8&amp;day1=15&amp;year2=2026&amp;month2=8&amp;day2=15&amp;na=blank&amp;format=csv</x:v>
      </x:c>
      <x:c r="N105" s="2"/>
    </x:row>
    <x:row r="106" ht="24" customHeight="1">
      <x:c r="A106" s="2" t="str">
        <x:v>Lehigh</x:v>
      </x:c>
      <x:c r="B106" s="2" t="str">
        <x:v>FCS</x:v>
      </x:c>
      <x:c r="C106" s="2" t="str">
        <x:v>Bethlehem</x:v>
      </x:c>
      <x:c r="D106" s="2" t="str">
        <x:v>PA</x:v>
      </x:c>
      <x:c r="E106" s="10" t="n">
        <x:v>85</x:v>
      </x:c>
      <x:c r="F106" s="15" t="n">
        <x:v>0.6075643500000001</x:v>
      </x:c>
      <x:c r="G106" s="10" t="n">
        <x:v>89.48925602372944</x:v>
      </x:c>
      <x:c r="H106" s="13" t="n">
        <x:v>2.948925602372944</x:v>
      </x:c>
      <x:c r="I106" s="10" t="n">
        <x:f>ROUND(H106,1)</x:f>
        <x:v>2.9</x:v>
      </x:c>
      <x:c r="J106" s="2" t="str">
        <x:v>ABE</x:v>
      </x:c>
      <x:c r="K106" s="10" t="n">
        <x:v>4.876611184004579</x:v>
      </x:c>
      <x:c r="L106" s="2" t="str">
        <x:v>Within 10 miles</x:v>
      </x:c>
      <x:c r="M106" s="2" t="str">
        <x:v>https://mesonet.agron.iastate.edu/cgi-bin/request/daily.py?network=PA_ASOS&amp;stations=ABE&amp;year1=2026&amp;month1=8&amp;day1=15&amp;year2=2026&amp;month2=8&amp;day2=15&amp;na=blank&amp;format=csv</x:v>
      </x:c>
      <x:c r="N106" s="2"/>
    </x:row>
    <x:row r="107" ht="24" customHeight="1">
      <x:c r="A107" s="2" t="str">
        <x:v>Liberty</x:v>
      </x:c>
      <x:c r="B107" s="2" t="str">
        <x:v>FBS</x:v>
      </x:c>
      <x:c r="C107" s="2" t="str">
        <x:v>Lynchburg</x:v>
      </x:c>
      <x:c r="D107" s="2" t="str">
        <x:v>VA</x:v>
      </x:c>
      <x:c r="E107" s="10" t="n">
        <x:v>85</x:v>
      </x:c>
      <x:c r="F107" s="15" t="n">
        <x:v>0.8721358499999999</x:v>
      </x:c>
      <x:c r="G107" s="10" t="n">
        <x:v>100.27433475130279</x:v>
      </x:c>
      <x:c r="H107" s="13" t="n">
        <x:v>4.0274334751302785</x:v>
      </x:c>
      <x:c r="I107" s="10" t="n">
        <x:f>ROUND(H107,1)</x:f>
        <x:v>4</x:v>
      </x:c>
      <x:c r="J107" s="2" t="str">
        <x:v>LYH</x:v>
      </x:c>
      <x:c r="K107" s="10" t="n">
        <x:v>2.607399621668071</x:v>
      </x:c>
      <x:c r="L107" s="2" t="str">
        <x:v>Within 10 miles</x:v>
      </x:c>
      <x:c r="M107" s="2" t="str">
        <x:v>https://mesonet.agron.iastate.edu/cgi-bin/request/daily.py?network=VA_ASOS&amp;stations=LYH&amp;year1=2026&amp;month1=8&amp;day1=15&amp;year2=2026&amp;month2=8&amp;day2=15&amp;na=blank&amp;format=csv</x:v>
      </x:c>
      <x:c r="N107" s="2"/>
    </x:row>
    <x:row r="108" ht="24" customHeight="1">
      <x:c r="A108" s="2" t="str">
        <x:v>Lindenwood</x:v>
      </x:c>
      <x:c r="B108" s="2" t="str">
        <x:v>FCS</x:v>
      </x:c>
      <x:c r="C108" s="2" t="str">
        <x:v>St. Charles</x:v>
      </x:c>
      <x:c r="D108" s="2" t="str">
        <x:v>MO</x:v>
      </x:c>
      <x:c r="E108" s="10" t="n">
        <x:v>93</x:v>
      </x:c>
      <x:c r="F108" s="15" t="n">
        <x:v>0.7034103399999999</x:v>
      </x:c>
      <x:c r="G108" s="10" t="n">
        <x:v>115.82383172362067</x:v>
      </x:c>
      <x:c r="H108" s="13" t="n">
        <x:v>5.582383172362067</x:v>
      </x:c>
      <x:c r="I108" s="10" t="n">
        <x:f>ROUND(H108,1)</x:f>
        <x:v>5.6</x:v>
      </x:c>
      <x:c r="J108" s="2" t="str">
        <x:v>STL</x:v>
      </x:c>
      <x:c r="K108" s="10" t="n">
        <x:v>7.379512261135095</x:v>
      </x:c>
      <x:c r="L108" s="2" t="str">
        <x:v>Within 10 miles</x:v>
      </x:c>
      <x:c r="M108" s="2" t="str">
        <x:v>https://mesonet.agron.iastate.edu/cgi-bin/request/daily.py?network=MO_ASOS&amp;stations=STL&amp;year1=2026&amp;month1=8&amp;day1=15&amp;year2=2026&amp;month2=8&amp;day2=15&amp;na=blank&amp;format=csv</x:v>
      </x:c>
      <x:c r="N108" s="2"/>
    </x:row>
    <x:row r="109" ht="24" customHeight="1">
      <x:c r="A109" s="2" t="str">
        <x:v>LIU</x:v>
      </x:c>
      <x:c r="B109" s="2" t="str">
        <x:v>FCS</x:v>
      </x:c>
      <x:c r="C109" s="2" t="str">
        <x:v>Brookville</x:v>
      </x:c>
      <x:c r="D109" s="2" t="str">
        <x:v>NY</x:v>
      </x:c>
      <x:c r="E109" s="10" t="n">
        <x:v>83</x:v>
      </x:c>
      <x:c r="F109" s="15" t="n">
        <x:v>0.65807106</x:v>
      </x:c>
      <x:c r="G109" s="10" t="n">
        <x:v>87.29578249271361</x:v>
      </x:c>
      <x:c r="H109" s="13" t="n">
        <x:v>2.7295782492713614</x:v>
      </x:c>
      <x:c r="I109" s="10" t="n">
        <x:f>ROUND(H109,1)</x:f>
        <x:v>2.7</x:v>
      </x:c>
      <x:c r="J109" s="2" t="str">
        <x:v>FRG</x:v>
      </x:c>
      <x:c r="K109" s="10" t="n">
        <x:v>11.310798797450165</x:v>
      </x:c>
      <x:c r="L109" s="2" t="str">
        <x:v>10–20 mile substitute</x:v>
      </x:c>
      <x:c r="M109" s="2" t="str">
        <x:v>https://mesonet.agron.iastate.edu/cgi-bin/request/daily.py?network=NY_ASOS&amp;stations=FRG&amp;year1=2026&amp;month1=8&amp;day1=15&amp;year2=2026&amp;month2=8&amp;day2=15&amp;na=blank&amp;format=csv</x:v>
      </x:c>
      <x:c r="N109" s="2"/>
    </x:row>
    <x:row r="110" ht="24" customHeight="1">
      <x:c r="A110" s="2" t="str">
        <x:v>Louisiana</x:v>
      </x:c>
      <x:c r="B110" s="2" t="str">
        <x:v>FBS</x:v>
      </x:c>
      <x:c r="C110" s="2" t="str">
        <x:v>Lafayette</x:v>
      </x:c>
      <x:c r="D110" s="2" t="str">
        <x:v>LA</x:v>
      </x:c>
      <x:c r="E110" s="10" t="n">
        <x:v>97</x:v>
      </x:c>
      <x:c r="F110" s="15" t="n">
        <x:v>0.7158454000000001</x:v>
      </x:c>
      <x:c r="G110" s="10" t="n">
        <x:v>132.16815086509598</x:v>
      </x:c>
      <x:c r="H110" s="13" t="n">
        <x:v>7.216815086509598</x:v>
      </x:c>
      <x:c r="I110" s="10" t="n">
        <x:f>ROUND(H110,1)</x:f>
        <x:v>7.2</x:v>
      </x:c>
      <x:c r="J110" s="2" t="str">
        <x:v>LFT</x:v>
      </x:c>
      <x:c r="K110" s="10" t="n">
        <x:v>2.0446856580920536</x:v>
      </x:c>
      <x:c r="L110" s="2" t="str">
        <x:v>Within 10 miles</x:v>
      </x:c>
      <x:c r="M110" s="2" t="str">
        <x:v>https://mesonet.agron.iastate.edu/cgi-bin/request/daily.py?network=LA_ASOS&amp;stations=LFT&amp;year1=2026&amp;month1=8&amp;day1=15&amp;year2=2026&amp;month2=8&amp;day2=15&amp;na=blank&amp;format=csv</x:v>
      </x:c>
      <x:c r="N110" s="2"/>
    </x:row>
    <x:row r="111" ht="24" customHeight="1">
      <x:c r="A111" s="2" t="str">
        <x:v>Louisiana Tech</x:v>
      </x:c>
      <x:c r="B111" s="2" t="str">
        <x:v>FBS</x:v>
      </x:c>
      <x:c r="C111" s="2" t="str">
        <x:v>Ruston</x:v>
      </x:c>
      <x:c r="D111" s="2" t="str">
        <x:v>LA</x:v>
      </x:c>
      <x:c r="E111" s="10" t="n">
        <x:v>99.5</x:v>
      </x:c>
      <x:c r="F111" s="15" t="n">
        <x:v>0.70814285</x:v>
      </x:c>
      <x:c r="G111" s="10" t="n">
        <x:v>141.74326777884417</x:v>
      </x:c>
      <x:c r="H111" s="13" t="n">
        <x:v>8.174326777884417</x:v>
      </x:c>
      <x:c r="I111" s="10" t="n">
        <x:f>ROUND(H111,1)</x:f>
        <x:v>8.2</x:v>
      </x:c>
      <x:c r="J111" s="2" t="str">
        <x:v>RSN</x:v>
      </x:c>
      <x:c r="K111" s="10" t="n">
        <x:v>3.5657364069258914</x:v>
      </x:c>
      <x:c r="L111" s="2" t="str">
        <x:v>Within 10 miles</x:v>
      </x:c>
      <x:c r="M111" s="2" t="str">
        <x:v>https://mesonet.agron.iastate.edu/cgi-bin/request/daily.py?network=LA_ASOS&amp;stations=RSN&amp;year1=2026&amp;month1=8&amp;day1=15&amp;year2=2026&amp;month2=8&amp;day2=15&amp;na=blank&amp;format=csv</x:v>
      </x:c>
      <x:c r="N111" s="2"/>
    </x:row>
    <x:row r="112" ht="24" customHeight="1">
      <x:c r="A112" s="2" t="str">
        <x:v>Louisville</x:v>
      </x:c>
      <x:c r="B112" s="2" t="str">
        <x:v>FBS</x:v>
      </x:c>
      <x:c r="C112" s="2" t="str">
        <x:v>Louisville</x:v>
      </x:c>
      <x:c r="D112" s="2" t="str">
        <x:v>KY</x:v>
      </x:c>
      <x:c r="E112" s="10" t="n">
        <x:v>96</x:v>
      </x:c>
      <x:c r="F112" s="15" t="n">
        <x:v>0.68581184</x:v>
      </x:c>
      <x:c r="G112" s="10" t="n">
        <x:v>124.80930372988045</x:v>
      </x:c>
      <x:c r="H112" s="13" t="n">
        <x:v>6.480930372988046</x:v>
      </x:c>
      <x:c r="I112" s="10" t="n">
        <x:f>ROUND(H112,1)</x:f>
        <x:v>6.5</x:v>
      </x:c>
      <x:c r="J112" s="2" t="str">
        <x:v>SDF</x:v>
      </x:c>
      <x:c r="K112" s="10" t="n">
        <x:v>3.0514963490516527</x:v>
      </x:c>
      <x:c r="L112" s="2" t="str">
        <x:v>Within 10 miles</x:v>
      </x:c>
      <x:c r="M112" s="2" t="str">
        <x:v>https://mesonet.agron.iastate.edu/cgi-bin/request/daily.py?network=KY_ASOS&amp;stations=SDF&amp;year1=2026&amp;month1=8&amp;day1=15&amp;year2=2026&amp;month2=8&amp;day2=15&amp;na=blank&amp;format=csv</x:v>
      </x:c>
      <x:c r="N112" s="2"/>
    </x:row>
    <x:row r="113" ht="24" customHeight="1">
      <x:c r="A113" s="2" t="str">
        <x:v>LSU</x:v>
      </x:c>
      <x:c r="B113" s="2" t="str">
        <x:v>FBS</x:v>
      </x:c>
      <x:c r="C113" s="2" t="str">
        <x:v>Baton Rouge</x:v>
      </x:c>
      <x:c r="D113" s="2" t="str">
        <x:v>LA</x:v>
      </x:c>
      <x:c r="E113" s="10" t="n">
        <x:v>98</x:v>
      </x:c>
      <x:c r="F113" s="15" t="n">
        <x:v>0.6873311599999999</x:v>
      </x:c>
      <x:c r="G113" s="10" t="n">
        <x:v>132.70195088877495</x:v>
      </x:c>
      <x:c r="H113" s="13" t="n">
        <x:v>7.270195088877495</x:v>
      </x:c>
      <x:c r="I113" s="10" t="n">
        <x:f>ROUND(H113,1)</x:f>
        <x:v>7.3</x:v>
      </x:c>
      <x:c r="J113" s="2" t="str">
        <x:v>BTR</x:v>
      </x:c>
      <x:c r="K113" s="10" t="n">
        <x:v>8.680996149364898</x:v>
      </x:c>
      <x:c r="L113" s="2" t="str">
        <x:v>Within 10 miles</x:v>
      </x:c>
      <x:c r="M113" s="2" t="str">
        <x:v>https://mesonet.agron.iastate.edu/cgi-bin/request/daily.py?network=LA_ASOS&amp;stations=BTR&amp;year1=2026&amp;month1=8&amp;day1=15&amp;year2=2026&amp;month2=8&amp;day2=15&amp;na=blank&amp;format=csv</x:v>
      </x:c>
      <x:c r="N113" s="2"/>
    </x:row>
    <x:row r="114" ht="24" customHeight="1">
      <x:c r="A114" s="2" t="str">
        <x:v>Maine</x:v>
      </x:c>
      <x:c r="B114" s="2" t="str">
        <x:v>FCS</x:v>
      </x:c>
      <x:c r="C114" s="2" t="str">
        <x:v>Orono</x:v>
      </x:c>
      <x:c r="D114" s="2" t="str">
        <x:v>ME</x:v>
      </x:c>
      <x:c r="E114" s="10" t="n">
        <x:v>79</x:v>
      </x:c>
      <x:c r="F114" s="15" t="n">
        <x:v>0.5816890699999999</x:v>
      </x:c>
      <x:c r="G114" s="10" t="n">
        <x:v>79.1669693145</x:v>
      </x:c>
      <x:c r="H114" s="13" t="n">
        <x:v>1.9166969314499993</x:v>
      </x:c>
      <x:c r="I114" s="10" t="n">
        <x:f>ROUND(H114,1)</x:f>
        <x:v>1.9</x:v>
      </x:c>
      <x:c r="J114" s="2" t="str">
        <x:v>BGR</x:v>
      </x:c>
      <x:c r="K114" s="10" t="n">
        <x:v>10.208573295442452</x:v>
      </x:c>
      <x:c r="L114" s="2" t="str">
        <x:v>10–20 mile substitute</x:v>
      </x:c>
      <x:c r="M114" s="2" t="str">
        <x:v>https://mesonet.agron.iastate.edu/cgi-bin/request/daily.py?network=ME_ASOS&amp;stations=BGR&amp;year1=2026&amp;month1=8&amp;day1=15&amp;year2=2026&amp;month2=8&amp;day2=15&amp;na=blank&amp;format=csv</x:v>
      </x:c>
      <x:c r="N114" s="2"/>
    </x:row>
    <x:row r="115" ht="24" customHeight="1">
      <x:c r="A115" s="2" t="str">
        <x:v>Marist</x:v>
      </x:c>
      <x:c r="B115" s="2" t="str">
        <x:v>FCS</x:v>
      </x:c>
      <x:c r="C115" s="2" t="str">
        <x:v>Poughkeepsie</x:v>
      </x:c>
      <x:c r="D115" s="2" t="str">
        <x:v>NY</x:v>
      </x:c>
      <x:c r="E115" s="10" t="n">
        <x:v>81</x:v>
      </x:c>
      <x:c r="F115" s="15" t="n">
        <x:v>0.7777961999999999</x:v>
      </x:c>
      <x:c r="G115" s="10" t="n">
        <x:v>86.00993980919388</x:v>
      </x:c>
      <x:c r="H115" s="13" t="n">
        <x:v>2.6009939809193883</x:v>
      </x:c>
      <x:c r="I115" s="10" t="n">
        <x:f>ROUND(H115,1)</x:f>
        <x:v>2.6</x:v>
      </x:c>
      <x:c r="J115" s="2" t="str">
        <x:v>POU</x:v>
      </x:c>
      <x:c r="K115" s="10" t="n">
        <x:v>7.323026584360924</x:v>
      </x:c>
      <x:c r="L115" s="2" t="str">
        <x:v>Within 10 miles</x:v>
      </x:c>
      <x:c r="M115" s="2" t="str">
        <x:v>https://mesonet.agron.iastate.edu/cgi-bin/request/daily.py?network=NY_ASOS&amp;stations=POU&amp;year1=2026&amp;month1=8&amp;day1=15&amp;year2=2026&amp;month2=8&amp;day2=15&amp;na=blank&amp;format=csv</x:v>
      </x:c>
      <x:c r="N115" s="2"/>
    </x:row>
    <x:row r="116" ht="24" customHeight="1">
      <x:c r="A116" s="2" t="str">
        <x:v>Marshall</x:v>
      </x:c>
      <x:c r="B116" s="2" t="str">
        <x:v>FBS</x:v>
      </x:c>
      <x:c r="C116" s="2" t="str">
        <x:v>Huntington</x:v>
      </x:c>
      <x:c r="D116" s="2" t="str">
        <x:v>WV</x:v>
      </x:c>
      <x:c r="E116" s="10" t="n">
        <x:v>91</x:v>
      </x:c>
      <x:c r="F116" s="15" t="n">
        <x:v>0.8186629999999999</x:v>
      </x:c>
      <x:c r="G116" s="10" t="n">
        <x:v>118.76155929015378</x:v>
      </x:c>
      <x:c r="H116" s="13" t="n">
        <x:v>5.876155929015378</x:v>
      </x:c>
      <x:c r="I116" s="10" t="n">
        <x:f>ROUND(H116,1)</x:f>
        <x:v>5.9</x:v>
      </x:c>
      <x:c r="J116" s="2" t="str">
        <x:v>HTS</x:v>
      </x:c>
      <x:c r="K116" s="10" t="n">
        <x:v>8.385198423782134</x:v>
      </x:c>
      <x:c r="L116" s="2" t="str">
        <x:v>Within 10 miles</x:v>
      </x:c>
      <x:c r="M116" s="2" t="str">
        <x:v>https://mesonet.agron.iastate.edu/cgi-bin/request/daily.py?network=WV_ASOS&amp;stations=HTS&amp;year1=2026&amp;month1=8&amp;day1=15&amp;year2=2026&amp;month2=8&amp;day2=15&amp;na=blank&amp;format=csv</x:v>
      </x:c>
      <x:c r="N116" s="2"/>
    </x:row>
    <x:row r="117" ht="24" customHeight="1">
      <x:c r="A117" s="2" t="str">
        <x:v>Maryland</x:v>
      </x:c>
      <x:c r="B117" s="2" t="str">
        <x:v>FBS</x:v>
      </x:c>
      <x:c r="C117" s="2" t="str">
        <x:v>College Park</x:v>
      </x:c>
      <x:c r="D117" s="2" t="str">
        <x:v>MD</x:v>
      </x:c>
      <x:c r="E117" s="10" t="n">
        <x:v>87.6</x:v>
      </x:c>
      <x:c r="F117" s="15" t="n">
        <x:v>0.6998559</x:v>
      </x:c>
      <x:c r="G117" s="10" t="n">
        <x:v>99.13563967470964</x:v>
      </x:c>
      <x:c r="H117" s="13" t="n">
        <x:v>3.9135639674709637</x:v>
      </x:c>
      <x:c r="I117" s="10" t="n">
        <x:f>ROUND(H117,1)</x:f>
        <x:v>3.9</x:v>
      </x:c>
      <x:c r="J117" s="2" t="str">
        <x:v>CGS</x:v>
      </x:c>
      <x:c r="K117" s="10" t="n">
        <x:v>1.202299253112116</x:v>
      </x:c>
      <x:c r="L117" s="2" t="str">
        <x:v>Within 10 miles</x:v>
      </x:c>
      <x:c r="M117" s="2" t="str">
        <x:v>https://mesonet.agron.iastate.edu/cgi-bin/request/daily.py?network=MD_ASOS&amp;stations=CGS&amp;year1=2026&amp;month1=8&amp;day1=15&amp;year2=2026&amp;month2=8&amp;day2=15&amp;na=blank&amp;format=csv</x:v>
      </x:c>
      <x:c r="N117" s="2"/>
    </x:row>
    <x:row r="118" ht="24" customHeight="1">
      <x:c r="A118" s="2" t="str">
        <x:v>McNeese</x:v>
      </x:c>
      <x:c r="B118" s="2" t="str">
        <x:v>FCS</x:v>
      </x:c>
      <x:c r="C118" s="2" t="str">
        <x:v>Lake Charles</x:v>
      </x:c>
      <x:c r="D118" s="2" t="str">
        <x:v>LA</x:v>
      </x:c>
      <x:c r="E118" s="10" t="n">
        <x:v>97</x:v>
      </x:c>
      <x:c r="F118" s="15" t="n">
        <x:v>0.7480983999999999</x:v>
      </x:c>
      <x:c r="G118" s="10" t="n">
        <x:v>136.1918148525093</x:v>
      </x:c>
      <x:c r="H118" s="13" t="n">
        <x:v>7.619181485250931</x:v>
      </x:c>
      <x:c r="I118" s="10" t="n">
        <x:f>ROUND(H118,1)</x:f>
        <x:v>7.6</x:v>
      </x:c>
      <x:c r="J118" s="2" t="str">
        <x:v>LCH</x:v>
      </x:c>
      <x:c r="K118" s="10" t="n">
        <x:v>3.860935938146487</x:v>
      </x:c>
      <x:c r="L118" s="2" t="str">
        <x:v>Within 10 miles</x:v>
      </x:c>
      <x:c r="M118" s="2" t="str">
        <x:v>https://mesonet.agron.iastate.edu/cgi-bin/request/daily.py?network=LA_ASOS&amp;stations=LCH&amp;year1=2026&amp;month1=8&amp;day1=15&amp;year2=2026&amp;month2=8&amp;day2=15&amp;na=blank&amp;format=csv</x:v>
      </x:c>
      <x:c r="N118" s="2"/>
    </x:row>
    <x:row r="119" ht="24" customHeight="1">
      <x:c r="A119" s="2" t="str">
        <x:v>Memphis</x:v>
      </x:c>
      <x:c r="B119" s="2" t="str">
        <x:v>FBS</x:v>
      </x:c>
      <x:c r="C119" s="2" t="str">
        <x:v>Memphis</x:v>
      </x:c>
      <x:c r="D119" s="2" t="str">
        <x:v>TN</x:v>
      </x:c>
      <x:c r="E119" s="10" t="n">
        <x:v>100</x:v>
      </x:c>
      <x:c r="F119" s="15" t="n">
        <x:v>0.50710857</x:v>
      </x:c>
      <x:c r="G119" s="10" t="n">
        <x:v>119.04030512101896</x:v>
      </x:c>
      <x:c r="H119" s="13" t="n">
        <x:v>5.904030512101896</x:v>
      </x:c>
      <x:c r="I119" s="10" t="n">
        <x:f>ROUND(H119,1)</x:f>
        <x:v>5.9</x:v>
      </x:c>
      <x:c r="J119" s="2" t="str">
        <x:v>MEM</x:v>
      </x:c>
      <x:c r="K119" s="10" t="n">
        <x:v>4.8208099091760825</x:v>
      </x:c>
      <x:c r="L119" s="2" t="str">
        <x:v>Within 10 miles</x:v>
      </x:c>
      <x:c r="M119" s="2" t="str">
        <x:v>https://mesonet.agron.iastate.edu/cgi-bin/request/daily.py?network=TN_ASOS&amp;stations=MEM&amp;year1=2026&amp;month1=8&amp;day1=15&amp;year2=2026&amp;month2=8&amp;day2=15&amp;na=blank&amp;format=csv</x:v>
      </x:c>
      <x:c r="N119" s="2"/>
    </x:row>
    <x:row r="120" ht="24" customHeight="1">
      <x:c r="A120" s="2" t="str">
        <x:v>Mercer</x:v>
      </x:c>
      <x:c r="B120" s="2" t="str">
        <x:v>FCS</x:v>
      </x:c>
      <x:c r="C120" s="2" t="str">
        <x:v>Macon</x:v>
      </x:c>
      <x:c r="D120" s="2" t="str">
        <x:v>GA</x:v>
      </x:c>
      <x:c r="E120" s="10" t="n">
        <x:v>96</x:v>
      </x:c>
      <x:c r="F120" s="15" t="n">
        <x:v>0.7719035</x:v>
      </x:c>
      <x:c r="G120" s="10" t="n">
        <x:v>134.80532564890362</x:v>
      </x:c>
      <x:c r="H120" s="13" t="n">
        <x:v>7.480532564890361</x:v>
      </x:c>
      <x:c r="I120" s="10" t="n">
        <x:f>ROUND(H120,1)</x:f>
        <x:v>7.5</x:v>
      </x:c>
      <x:c r="J120" s="2" t="str">
        <x:v>MCN</x:v>
      </x:c>
      <x:c r="K120" s="10" t="n">
        <x:v>9.422331908351111</x:v>
      </x:c>
      <x:c r="L120" s="2" t="str">
        <x:v>Within 10 miles</x:v>
      </x:c>
      <x:c r="M120" s="2" t="str">
        <x:v>https://mesonet.agron.iastate.edu/cgi-bin/request/daily.py?network=GA_ASOS&amp;stations=MCN&amp;year1=2026&amp;month1=8&amp;day1=15&amp;year2=2026&amp;month2=8&amp;day2=15&amp;na=blank&amp;format=csv</x:v>
      </x:c>
      <x:c r="N120" s="2"/>
    </x:row>
    <x:row r="121" ht="24" customHeight="1">
      <x:c r="A121" s="2" t="str">
        <x:v>Mercyhurst Lakers</x:v>
      </x:c>
      <x:c r="B121" s="2" t="str">
        <x:v>FCS</x:v>
      </x:c>
      <x:c r="C121" s="2" t="str">
        <x:v>Erie</x:v>
      </x:c>
      <x:c r="D121" s="2" t="str">
        <x:v>PA</x:v>
      </x:c>
      <x:c r="E121" s="10" t="n">
        <x:v>83</x:v>
      </x:c>
      <x:c r="F121" s="15" t="n">
        <x:v>0.7066388</x:v>
      </x:c>
      <x:c r="G121" s="10" t="n">
        <x:v>88.56604046824746</x:v>
      </x:c>
      <x:c r="H121" s="13" t="n">
        <x:v>2.8566040468247467</x:v>
      </x:c>
      <x:c r="I121" s="10" t="n">
        <x:f>ROUND(H121,1)</x:f>
        <x:v>2.9</x:v>
      </x:c>
      <x:c r="J121" s="2" t="str">
        <x:v>ERI</x:v>
      </x:c>
      <x:c r="K121" s="10" t="n">
        <x:v>6.704116162828571</x:v>
      </x:c>
      <x:c r="L121" s="2" t="str">
        <x:v>Within 10 miles</x:v>
      </x:c>
      <x:c r="M121" s="2" t="str">
        <x:v>https://mesonet.agron.iastate.edu/cgi-bin/request/daily.py?network=PA_ASOS&amp;stations=ERI&amp;year1=2026&amp;month1=8&amp;day1=15&amp;year2=2026&amp;month2=8&amp;day2=15&amp;na=blank&amp;format=csv</x:v>
      </x:c>
      <x:c r="N121" s="2"/>
    </x:row>
    <x:row r="122" ht="24" customHeight="1">
      <x:c r="A122" s="2" t="str">
        <x:v>Merrimack</x:v>
      </x:c>
      <x:c r="B122" s="2" t="str">
        <x:v>FCS</x:v>
      </x:c>
      <x:c r="C122" s="2" t="str">
        <x:v>North Andover</x:v>
      </x:c>
      <x:c r="D122" s="2" t="str">
        <x:v>MA</x:v>
      </x:c>
      <x:c r="E122" s="10" t="n">
        <x:v>80</x:v>
      </x:c>
      <x:c r="F122" s="15" t="n">
        <x:v>0.6026299</x:v>
      </x:c>
      <x:c r="G122" s="10" t="n">
        <x:v>81.83924738892318</x:v>
      </x:c>
      <x:c r="H122" s="13" t="n">
        <x:v>2.183924738892318</x:v>
      </x:c>
      <x:c r="I122" s="10" t="n">
        <x:f>ROUND(H122,1)</x:f>
        <x:v>2.2</x:v>
      </x:c>
      <x:c r="J122" s="2" t="str">
        <x:v>LWM</x:v>
      </x:c>
      <x:c r="K122" s="10" t="n">
        <x:v>3.4685491175130267</x:v>
      </x:c>
      <x:c r="L122" s="2" t="str">
        <x:v>Within 10 miles</x:v>
      </x:c>
      <x:c r="M122" s="2" t="str">
        <x:v>https://mesonet.agron.iastate.edu/cgi-bin/request/daily.py?network=MA_ASOS&amp;stations=LWM&amp;year1=2026&amp;month1=8&amp;day1=15&amp;year2=2026&amp;month2=8&amp;day2=15&amp;na=blank&amp;format=csv</x:v>
      </x:c>
      <x:c r="N122" s="2"/>
    </x:row>
    <x:row r="123" ht="24" customHeight="1">
      <x:c r="A123" s="2" t="str">
        <x:v>Miami (FL)</x:v>
      </x:c>
      <x:c r="B123" s="2" t="str">
        <x:v>FBS</x:v>
      </x:c>
      <x:c r="C123" s="2" t="str">
        <x:v>Coral Gables</x:v>
      </x:c>
      <x:c r="D123" s="2" t="str">
        <x:v>FL</x:v>
      </x:c>
      <x:c r="E123" s="10" t="n">
        <x:v>93</x:v>
      </x:c>
      <x:c r="F123" s="15" t="n">
        <x:v>0.73195465</x:v>
      </x:c>
      <x:c r="G123" s="10" t="n">
        <x:v>118.43252468286383</x:v>
      </x:c>
      <x:c r="H123" s="13" t="n">
        <x:v>5.843252468286383</x:v>
      </x:c>
      <x:c r="I123" s="10" t="n">
        <x:f>ROUND(H123,1)</x:f>
        <x:v>5.8</x:v>
      </x:c>
      <x:c r="J123" s="2" t="str">
        <x:v>MIA</x:v>
      </x:c>
      <x:c r="K123" s="10" t="n">
        <x:v>5.150028153913236</x:v>
      </x:c>
      <x:c r="L123" s="2" t="str">
        <x:v>Within 10 miles</x:v>
      </x:c>
      <x:c r="M123" s="2" t="str">
        <x:v>https://mesonet.agron.iastate.edu/cgi-bin/request/daily.py?network=FL_ASOS&amp;stations=MIA&amp;year1=2026&amp;month1=8&amp;day1=15&amp;year2=2026&amp;month2=8&amp;day2=15&amp;na=blank&amp;format=csv</x:v>
      </x:c>
      <x:c r="N123" s="2"/>
    </x:row>
    <x:row r="124" ht="24" customHeight="1">
      <x:c r="A124" s="2" t="str">
        <x:v>Miami (OH)</x:v>
      </x:c>
      <x:c r="B124" s="2" t="str">
        <x:v>FBS</x:v>
      </x:c>
      <x:c r="C124" s="2" t="str">
        <x:v>Oxford</x:v>
      </x:c>
      <x:c r="D124" s="2" t="str">
        <x:v>OH</x:v>
      </x:c>
      <x:c r="E124" s="10" t="n">
        <x:v>82.6</x:v>
      </x:c>
      <x:c r="F124" s="15" t="n">
        <x:v>0.9403779</x:v>
      </x:c>
      <x:c r="G124" s="10" t="n">
        <x:v>95.54716312320244</x:v>
      </x:c>
      <x:c r="H124" s="13" t="n">
        <x:v>3.554716312320244</x:v>
      </x:c>
      <x:c r="I124" s="10" t="n">
        <x:f>ROUND(H124,1)</x:f>
        <x:v>3.6</x:v>
      </x:c>
      <x:c r="J124" s="2" t="str">
        <x:v>OXD</x:v>
      </x:c>
      <x:c r="K124" s="10" t="n">
        <x:v>2.7343279185530855</x:v>
      </x:c>
      <x:c r="L124" s="2" t="str">
        <x:v>Within 10 miles</x:v>
      </x:c>
      <x:c r="M124" s="2" t="str">
        <x:v>https://mesonet.agron.iastate.edu/cgi-bin/request/daily.py?network=OH_ASOS&amp;stations=OXD&amp;year1=2026&amp;month1=8&amp;day1=15&amp;year2=2026&amp;month2=8&amp;day2=15&amp;na=blank&amp;format=csv</x:v>
      </x:c>
      <x:c r="N124" s="2"/>
    </x:row>
    <x:row r="125" ht="24" customHeight="1">
      <x:c r="A125" s="2" t="str">
        <x:v>Michigan</x:v>
      </x:c>
      <x:c r="B125" s="2" t="str">
        <x:v>FBS</x:v>
      </x:c>
      <x:c r="C125" s="2" t="str">
        <x:v>Ann Arbor</x:v>
      </x:c>
      <x:c r="D125" s="2" t="str">
        <x:v>MI</x:v>
      </x:c>
      <x:c r="E125" s="10" t="n">
        <x:v>81</x:v>
      </x:c>
      <x:c r="F125" s="15" t="n">
        <x:v>0.75803535</x:v>
      </x:c>
      <x:c r="G125" s="10" t="n">
        <x:v>85.64445814557641</x:v>
      </x:c>
      <x:c r="H125" s="13" t="n">
        <x:v>2.564445814557641</x:v>
      </x:c>
      <x:c r="I125" s="10" t="n">
        <x:f>ROUND(H125,1)</x:f>
        <x:v>2.6</x:v>
      </x:c>
      <x:c r="J125" s="2" t="str">
        <x:v>YIP</x:v>
      </x:c>
      <x:c r="K125" s="10" t="n">
        <x:v>10.956579904966032</x:v>
      </x:c>
      <x:c r="L125" s="2" t="str">
        <x:v>10–20 mile substitute</x:v>
      </x:c>
      <x:c r="M125" s="2" t="str">
        <x:v>https://mesonet.agron.iastate.edu/cgi-bin/request/daily.py?network=MI_ASOS&amp;stations=YIP&amp;year1=2026&amp;month1=8&amp;day1=15&amp;year2=2026&amp;month2=8&amp;day2=15&amp;na=blank&amp;format=csv</x:v>
      </x:c>
      <x:c r="N125" s="2"/>
    </x:row>
    <x:row r="126" ht="24" customHeight="1">
      <x:c r="A126" s="2" t="str">
        <x:v>Michigan State</x:v>
      </x:c>
      <x:c r="B126" s="2" t="str">
        <x:v>FBS</x:v>
      </x:c>
      <x:c r="C126" s="2" t="str">
        <x:v>East Lansing</x:v>
      </x:c>
      <x:c r="D126" s="2" t="str">
        <x:v>MI</x:v>
      </x:c>
      <x:c r="E126" s="10" t="n">
        <x:v>78</x:v>
      </x:c>
      <x:c r="F126" s="15" t="n">
        <x:v>0.7103436000000001</x:v>
      </x:c>
      <x:c r="G126" s="10" t="n">
        <x:v>78.41930746</x:v>
      </x:c>
      <x:c r="H126" s="13" t="n">
        <x:v>1.8419307459999998</x:v>
      </x:c>
      <x:c r="I126" s="10" t="n">
        <x:f>ROUND(H126,1)</x:f>
        <x:v>1.8</x:v>
      </x:c>
      <x:c r="J126" s="2" t="str">
        <x:v>LAN</x:v>
      </x:c>
      <x:c r="K126" s="10" t="n">
        <x:v>6.338867788676838</x:v>
      </x:c>
      <x:c r="L126" s="2" t="str">
        <x:v>Within 10 miles</x:v>
      </x:c>
      <x:c r="M126" s="2" t="str">
        <x:v>https://mesonet.agron.iastate.edu/cgi-bin/request/daily.py?network=MI_ASOS&amp;stations=LAN&amp;year1=2026&amp;month1=8&amp;day1=15&amp;year2=2026&amp;month2=8&amp;day2=15&amp;na=blank&amp;format=csv</x:v>
      </x:c>
      <x:c r="N126" s="2"/>
    </x:row>
    <x:row r="127" ht="24" customHeight="1">
      <x:c r="A127" s="2" t="str">
        <x:v>Middle Tennessee</x:v>
      </x:c>
      <x:c r="B127" s="2" t="str">
        <x:v>FBS</x:v>
      </x:c>
      <x:c r="C127" s="2" t="str">
        <x:v>Murfreesboro</x:v>
      </x:c>
      <x:c r="D127" s="2" t="str">
        <x:v>TN</x:v>
      </x:c>
      <x:c r="E127" s="10" t="n">
        <x:v>96.8</x:v>
      </x:c>
      <x:c r="F127" s="15" t="n">
        <x:v>0.63734097</x:v>
      </x:c>
      <x:c r="G127" s="10" t="n">
        <x:v>122.4781122978278</x:v>
      </x:c>
      <x:c r="H127" s="13" t="n">
        <x:v>6.247811229782781</x:v>
      </x:c>
      <x:c r="I127" s="10" t="n">
        <x:f>ROUND(H127,1)</x:f>
        <x:v>6.2</x:v>
      </x:c>
      <x:c r="J127" s="2" t="str">
        <x:v>MBT</x:v>
      </x:c>
      <x:c r="K127" s="10" t="n">
        <x:v>2.0898576075199</x:v>
      </x:c>
      <x:c r="L127" s="2" t="str">
        <x:v>Within 10 miles</x:v>
      </x:c>
      <x:c r="M127" s="2" t="str">
        <x:v>https://mesonet.agron.iastate.edu/cgi-bin/request/daily.py?network=TN_ASOS&amp;stations=MBT&amp;year1=2026&amp;month1=8&amp;day1=15&amp;year2=2026&amp;month2=8&amp;day2=15&amp;na=blank&amp;format=csv</x:v>
      </x:c>
      <x:c r="N127" s="2"/>
    </x:row>
    <x:row r="128" ht="24" customHeight="1">
      <x:c r="A128" s="2" t="str">
        <x:v>Minnesota</x:v>
      </x:c>
      <x:c r="B128" s="2" t="str">
        <x:v>FBS</x:v>
      </x:c>
      <x:c r="C128" s="2" t="str">
        <x:v>Minneapolis</x:v>
      </x:c>
      <x:c r="D128" s="2" t="str">
        <x:v>MN</x:v>
      </x:c>
      <x:c r="E128" s="10" t="n">
        <x:v>82</x:v>
      </x:c>
      <x:c r="F128" s="15" t="n">
        <x:v>0.8446491</x:v>
      </x:c>
      <x:c r="G128" s="10" t="n">
        <x:v>89.9538240259068</x:v>
      </x:c>
      <x:c r="H128" s="13" t="n">
        <x:v>2.9953824025906797</x:v>
      </x:c>
      <x:c r="I128" s="10" t="n">
        <x:f>ROUND(H128,1)</x:f>
        <x:v>3</x:v>
      </x:c>
      <x:c r="J128" s="2" t="str">
        <x:v>MSP</x:v>
      </x:c>
      <x:c r="K128" s="10" t="n">
        <x:v>6.193830782029615</x:v>
      </x:c>
      <x:c r="L128" s="2" t="str">
        <x:v>Within 10 miles</x:v>
      </x:c>
      <x:c r="M128" s="2" t="str">
        <x:v>https://mesonet.agron.iastate.edu/cgi-bin/request/daily.py?network=MN_ASOS&amp;stations=MSP&amp;year1=2026&amp;month1=8&amp;day1=15&amp;year2=2026&amp;month2=8&amp;day2=15&amp;na=blank&amp;format=csv</x:v>
      </x:c>
      <x:c r="N128" s="2"/>
    </x:row>
    <x:row r="129" ht="24" customHeight="1">
      <x:c r="A129" s="2" t="str">
        <x:v>Mississippi State</x:v>
      </x:c>
      <x:c r="B129" s="2" t="str">
        <x:v>FBS</x:v>
      </x:c>
      <x:c r="C129" s="2" t="str">
        <x:v>Starkville</x:v>
      </x:c>
      <x:c r="D129" s="2" t="str">
        <x:v>MS</x:v>
      </x:c>
      <x:c r="E129" s="10" t="n">
        <x:v>98.6</x:v>
      </x:c>
      <x:c r="F129" s="15" t="n">
        <x:v>0.7831679</x:v>
      </x:c>
      <x:c r="G129" s="10" t="n">
        <x:v>148.4245115723113</x:v>
      </x:c>
      <x:c r="H129" s="13" t="n">
        <x:v>8.84245115723113</x:v>
      </x:c>
      <x:c r="I129" s="10" t="n">
        <x:f>ROUND(H129,1)</x:f>
        <x:v>8.8</x:v>
      </x:c>
      <x:c r="J129" s="2" t="str">
        <x:v>STF</x:v>
      </x:c>
      <x:c r="K129" s="10" t="n">
        <x:v>3.727255214278281</x:v>
      </x:c>
      <x:c r="L129" s="2" t="str">
        <x:v>Within 10 miles</x:v>
      </x:c>
      <x:c r="M129" s="2" t="str">
        <x:v>https://mesonet.agron.iastate.edu/cgi-bin/request/daily.py?network=MS_ASOS&amp;stations=STF&amp;year1=2026&amp;month1=8&amp;day1=15&amp;year2=2026&amp;month2=8&amp;day2=15&amp;na=blank&amp;format=csv</x:v>
      </x:c>
      <x:c r="N129" s="2"/>
    </x:row>
    <x:row r="130" ht="24" customHeight="1">
      <x:c r="A130" s="2" t="str">
        <x:v>Mississippi Valley State</x:v>
      </x:c>
      <x:c r="B130" s="2" t="str">
        <x:v>FCS</x:v>
      </x:c>
      <x:c r="C130" s="2" t="str">
        <x:v>Itta Bena</x:v>
      </x:c>
      <x:c r="D130" s="2" t="str">
        <x:v>MS</x:v>
      </x:c>
      <x:c r="E130" s="10" t="n">
        <x:v>99</x:v>
      </x:c>
      <x:c r="F130" s="15" t="n">
        <x:v>0.7138228</x:v>
      </x:c>
      <x:c r="G130" s="10" t="n">
        <x:v>140.3512338894035</x:v>
      </x:c>
      <x:c r="H130" s="13" t="n">
        <x:v>8.035123388940349</x:v>
      </x:c>
      <x:c r="I130" s="10" t="n">
        <x:f>ROUND(H130,1)</x:f>
        <x:v>8</x:v>
      </x:c>
      <x:c r="J130" s="2" t="str">
        <x:v>GWO</x:v>
      </x:c>
      <x:c r="K130" s="10" t="n">
        <x:v>14.901828128517248</x:v>
      </x:c>
      <x:c r="L130" s="2" t="str">
        <x:v>10–20 mile substitute</x:v>
      </x:c>
      <x:c r="M130" s="2" t="str">
        <x:v>https://mesonet.agron.iastate.edu/cgi-bin/request/daily.py?network=MS_ASOS&amp;stations=GWO&amp;year1=2026&amp;month1=8&amp;day1=15&amp;year2=2026&amp;month2=8&amp;day2=15&amp;na=blank&amp;format=csv</x:v>
      </x:c>
      <x:c r="N130" s="2"/>
    </x:row>
    <x:row r="131" ht="24" customHeight="1">
      <x:c r="A131" s="2" t="str">
        <x:v>Missouri</x:v>
      </x:c>
      <x:c r="B131" s="2" t="str">
        <x:v>FBS</x:v>
      </x:c>
      <x:c r="C131" s="2" t="str">
        <x:v>Columbia</x:v>
      </x:c>
      <x:c r="D131" s="2" t="str">
        <x:v>MO</x:v>
      </x:c>
      <x:c r="E131" s="10" t="n">
        <x:v>94</x:v>
      </x:c>
      <x:c r="F131" s="15" t="n">
        <x:v>0.7513348000000001</x:v>
      </x:c>
      <x:c r="G131" s="10" t="n">
        <x:v>124.1322924807507</x:v>
      </x:c>
      <x:c r="H131" s="13" t="n">
        <x:v>6.413229248075071</x:v>
      </x:c>
      <x:c r="I131" s="10" t="n">
        <x:f>ROUND(H131,1)</x:f>
        <x:v>6.4</x:v>
      </x:c>
      <x:c r="J131" s="2" t="str">
        <x:v>COU</x:v>
      </x:c>
      <x:c r="K131" s="10" t="n">
        <x:v>10.678404283256214</x:v>
      </x:c>
      <x:c r="L131" s="2" t="str">
        <x:v>10–20 mile substitute</x:v>
      </x:c>
      <x:c r="M131" s="2" t="str">
        <x:v>https://mesonet.agron.iastate.edu/cgi-bin/request/daily.py?network=MO_ASOS&amp;stations=COU&amp;year1=2026&amp;month1=8&amp;day1=15&amp;year2=2026&amp;month2=8&amp;day2=15&amp;na=blank&amp;format=csv</x:v>
      </x:c>
      <x:c r="N131" s="2"/>
    </x:row>
    <x:row r="132" ht="24" customHeight="1">
      <x:c r="A132" s="2" t="str">
        <x:v>Missouri State</x:v>
      </x:c>
      <x:c r="B132" s="2" t="str">
        <x:v>FBS</x:v>
      </x:c>
      <x:c r="C132" s="2" t="str">
        <x:v>Springfield</x:v>
      </x:c>
      <x:c r="D132" s="2" t="str">
        <x:v>MO</x:v>
      </x:c>
      <x:c r="E132" s="10" t="n">
        <x:v>99</x:v>
      </x:c>
      <x:c r="F132" s="15" t="n">
        <x:v>0.549752</x:v>
      </x:c>
      <x:c r="G132" s="10" t="n">
        <x:v>120.45518250306075</x:v>
      </x:c>
      <x:c r="H132" s="13" t="n">
        <x:v>6.045518250306076</x:v>
      </x:c>
      <x:c r="I132" s="10" t="n">
        <x:f>ROUND(H132,1)</x:f>
        <x:v>6</x:v>
      </x:c>
      <x:c r="J132" s="2" t="str">
        <x:v>SGF</x:v>
      </x:c>
      <x:c r="K132" s="10" t="n">
        <x:v>6.598636469110229</x:v>
      </x:c>
      <x:c r="L132" s="2" t="str">
        <x:v>Within 10 miles</x:v>
      </x:c>
      <x:c r="M132" s="2" t="str">
        <x:v>https://mesonet.agron.iastate.edu/cgi-bin/request/daily.py?network=MO_ASOS&amp;stations=SGF&amp;year1=2026&amp;month1=8&amp;day1=15&amp;year2=2026&amp;month2=8&amp;day2=15&amp;na=blank&amp;format=csv</x:v>
      </x:c>
      <x:c r="N132" s="2"/>
    </x:row>
    <x:row r="133" ht="24" customHeight="1">
      <x:c r="A133" s="2" t="str">
        <x:v>Monmouth</x:v>
      </x:c>
      <x:c r="B133" s="2" t="str">
        <x:v>FCS</x:v>
      </x:c>
      <x:c r="C133" s="2" t="str">
        <x:v>West Long Branch</x:v>
      </x:c>
      <x:c r="D133" s="2" t="str">
        <x:v>NJ</x:v>
      </x:c>
      <x:c r="E133" s="10" t="n">
        <x:v>82</x:v>
      </x:c>
      <x:c r="F133" s="15" t="n">
        <x:v>0.7173784000000001</x:v>
      </x:c>
      <x:c r="G133" s="10" t="n">
        <x:v>86.82063322446884</x:v>
      </x:c>
      <x:c r="H133" s="13" t="n">
        <x:v>2.6820633224468837</x:v>
      </x:c>
      <x:c r="I133" s="10" t="n">
        <x:f>ROUND(H133,1)</x:f>
        <x:v>2.7</x:v>
      </x:c>
      <x:c r="J133" s="2" t="str">
        <x:v>BLM</x:v>
      </x:c>
      <x:c r="K133" s="10" t="n">
        <x:v>9.514384743590341</x:v>
      </x:c>
      <x:c r="L133" s="2" t="str">
        <x:v>Within 10 miles</x:v>
      </x:c>
      <x:c r="M133" s="2" t="str">
        <x:v>https://mesonet.agron.iastate.edu/cgi-bin/request/daily.py?network=NJ_ASOS&amp;stations=BLM&amp;year1=2026&amp;month1=8&amp;day1=15&amp;year2=2026&amp;month2=8&amp;day2=15&amp;na=blank&amp;format=csv</x:v>
      </x:c>
      <x:c r="N133" s="2"/>
    </x:row>
    <x:row r="134" ht="24" customHeight="1">
      <x:c r="A134" s="2" t="str">
        <x:v>Montana</x:v>
      </x:c>
      <x:c r="B134" s="2" t="str">
        <x:v>FCS</x:v>
      </x:c>
      <x:c r="C134" s="2" t="str">
        <x:v>Missoula</x:v>
      </x:c>
      <x:c r="D134" s="2" t="str">
        <x:v>MT</x:v>
      </x:c>
      <x:c r="E134" s="10" t="n">
        <x:v>79</x:v>
      </x:c>
      <x:c r="F134" s="15" t="n">
        <x:v>0.7447145000000001</x:v>
      </x:c>
      <x:c r="G134" s="10" t="n">
        <x:v>79.550079075</x:v>
      </x:c>
      <x:c r="H134" s="13" t="n">
        <x:v>1.9550079075</x:v>
      </x:c>
      <x:c r="I134" s="10" t="n">
        <x:f>ROUND(H134,1)</x:f>
        <x:v>2</x:v>
      </x:c>
      <x:c r="J134" s="2" t="str">
        <x:v>MSO</x:v>
      </x:c>
      <x:c r="K134" s="10" t="n">
        <x:v>6.578650159689332</x:v>
      </x:c>
      <x:c r="L134" s="2" t="str">
        <x:v>Within 10 miles</x:v>
      </x:c>
      <x:c r="M134" s="2" t="str">
        <x:v>https://mesonet.agron.iastate.edu/cgi-bin/request/daily.py?network=MT_ASOS&amp;stations=MSO&amp;year1=2026&amp;month1=8&amp;day1=15&amp;year2=2026&amp;month2=8&amp;day2=15&amp;na=blank&amp;format=csv</x:v>
      </x:c>
      <x:c r="N134" s="2"/>
    </x:row>
    <x:row r="135" ht="24" customHeight="1">
      <x:c r="A135" s="2" t="str">
        <x:v>Montana State</x:v>
      </x:c>
      <x:c r="B135" s="2" t="str">
        <x:v>FCS</x:v>
      </x:c>
      <x:c r="C135" s="2" t="str">
        <x:v>Bozeman</x:v>
      </x:c>
      <x:c r="D135" s="2" t="str">
        <x:v>MT</x:v>
      </x:c>
      <x:c r="E135" s="10" t="n">
        <x:v>80</x:v>
      </x:c>
      <x:c r="F135" s="15" t="n">
        <x:v>0.73970764</x:v>
      </x:c>
      <x:c r="G135" s="10" t="n">
        <x:v>83.4443903459954</x:v>
      </x:c>
      <x:c r="H135" s="13" t="n">
        <x:v>2.34443903459954</x:v>
      </x:c>
      <x:c r="I135" s="10" t="n">
        <x:f>ROUND(H135,1)</x:f>
        <x:v>2.3</x:v>
      </x:c>
      <x:c r="J135" s="2" t="str">
        <x:v>BZN</x:v>
      </x:c>
      <x:c r="K135" s="10" t="n">
        <x:v>9.850876947304783</x:v>
      </x:c>
      <x:c r="L135" s="2" t="str">
        <x:v>Within 10 miles</x:v>
      </x:c>
      <x:c r="M135" s="2" t="str">
        <x:v>https://mesonet.agron.iastate.edu/cgi-bin/request/daily.py?network=MT_ASOS&amp;stations=BZN&amp;year1=2026&amp;month1=8&amp;day1=15&amp;year2=2026&amp;month2=8&amp;day2=15&amp;na=blank&amp;format=csv</x:v>
      </x:c>
      <x:c r="N135" s="2"/>
    </x:row>
    <x:row r="136" ht="24" customHeight="1">
      <x:c r="A136" s="2" t="str">
        <x:v>Morehead State</x:v>
      </x:c>
      <x:c r="B136" s="2" t="str">
        <x:v>FCS</x:v>
      </x:c>
      <x:c r="C136" s="2" t="str">
        <x:v>Morehead</x:v>
      </x:c>
      <x:c r="D136" s="2" t="str">
        <x:v>KY</x:v>
      </x:c>
      <x:c r="E136" s="10" t="n">
        <x:v>90.5</x:v>
      </x:c>
      <x:c r="F136" s="15" t="n">
        <x:v>0.8577026</x:v>
      </x:c>
      <x:c r="G136" s="10" t="n">
        <x:v>120.22955733483664</x:v>
      </x:c>
      <x:c r="H136" s="13" t="n">
        <x:v>6.022955733483664</x:v>
      </x:c>
      <x:c r="I136" s="10" t="n">
        <x:f>ROUND(H136,1)</x:f>
        <x:v>6</x:v>
      </x:c>
      <x:c r="J136" s="2" t="str">
        <x:v>FGX</x:v>
      </x:c>
      <x:c r="K136" s="10" t="n">
        <x:v>29.675144609276888</x:v>
      </x:c>
      <x:c r="L136" s="2" t="str">
        <x:v>Over 20 mile substitute</x:v>
      </x:c>
      <x:c r="M136" s="2" t="str">
        <x:v>https://mesonet.agron.iastate.edu/cgi-bin/request/daily.py?network=KY_ASOS&amp;stations=FGX&amp;year1=2026&amp;month1=8&amp;day1=15&amp;year2=2026&amp;month2=8&amp;day2=15&amp;na=blank&amp;format=csv</x:v>
      </x:c>
      <x:c r="N136" s="2" t="str">
        <x:v>Regional substitute. Local SYM daily temperature and RH are missing.</x:v>
      </x:c>
    </x:row>
    <x:row r="137" ht="24" customHeight="1">
      <x:c r="A137" s="2" t="str">
        <x:v>Morgan State</x:v>
      </x:c>
      <x:c r="B137" s="2" t="str">
        <x:v>FCS</x:v>
      </x:c>
      <x:c r="C137" s="2" t="str">
        <x:v>Baltimore</x:v>
      </x:c>
      <x:c r="D137" s="2" t="str">
        <x:v>MD</x:v>
      </x:c>
      <x:c r="E137" s="10" t="n">
        <x:v>89</x:v>
      </x:c>
      <x:c r="F137" s="15" t="n">
        <x:v>0.5944175</x:v>
      </x:c>
      <x:c r="G137" s="10" t="n">
        <x:v>97.0696644112787</x:v>
      </x:c>
      <x:c r="H137" s="13" t="n">
        <x:v>3.7069664411278693</x:v>
      </x:c>
      <x:c r="I137" s="10" t="n">
        <x:f>ROUND(H137,1)</x:f>
        <x:v>3.7</x:v>
      </x:c>
      <x:c r="J137" s="2" t="str">
        <x:v>DMH</x:v>
      </x:c>
      <x:c r="K137" s="10" t="n">
        <x:v>4.617582639440118</x:v>
      </x:c>
      <x:c r="L137" s="2" t="str">
        <x:v>Within 10 miles</x:v>
      </x:c>
      <x:c r="M137" s="2" t="str">
        <x:v>https://mesonet.agron.iastate.edu/cgi-bin/request/daily.py?network=MD_ASOS&amp;stations=DMH&amp;year1=2026&amp;month1=8&amp;day1=15&amp;year2=2026&amp;month2=8&amp;day2=15&amp;na=blank&amp;format=csv</x:v>
      </x:c>
      <x:c r="N137" s="2"/>
    </x:row>
    <x:row r="138" ht="24" customHeight="1">
      <x:c r="A138" s="2" t="str">
        <x:v>Murray State</x:v>
      </x:c>
      <x:c r="B138" s="2" t="str">
        <x:v>FCS</x:v>
      </x:c>
      <x:c r="C138" s="2" t="str">
        <x:v>Murray</x:v>
      </x:c>
      <x:c r="D138" s="2" t="str">
        <x:v>KY</x:v>
      </x:c>
      <x:c r="E138" s="10" t="n">
        <x:v>96.8</x:v>
      </x:c>
      <x:c r="F138" s="15" t="n">
        <x:v>0.6841509000000001</x:v>
      </x:c>
      <x:c r="G138" s="10" t="n">
        <x:v>127.63518097844306</x:v>
      </x:c>
      <x:c r="H138" s="13" t="n">
        <x:v>6.7635180978443055</x:v>
      </x:c>
      <x:c r="I138" s="10" t="n">
        <x:f>ROUND(H138,1)</x:f>
        <x:v>6.8</x:v>
      </x:c>
      <x:c r="J138" s="2" t="str">
        <x:v>CEY</x:v>
      </x:c>
      <x:c r="K138" s="10" t="n">
        <x:v>4.4276962834706355</x:v>
      </x:c>
      <x:c r="L138" s="2" t="str">
        <x:v>Within 10 miles</x:v>
      </x:c>
      <x:c r="M138" s="2" t="str">
        <x:v>https://mesonet.agron.iastate.edu/cgi-bin/request/daily.py?network=KY_ASOS&amp;stations=CEY&amp;year1=2026&amp;month1=8&amp;day1=15&amp;year2=2026&amp;month2=8&amp;day2=15&amp;na=blank&amp;format=csv</x:v>
      </x:c>
      <x:c r="N138" s="2"/>
    </x:row>
    <x:row r="139" ht="24" customHeight="1">
      <x:c r="A139" s="2" t="str">
        <x:v>Navy</x:v>
      </x:c>
      <x:c r="B139" s="2" t="str">
        <x:v>FBS</x:v>
      </x:c>
      <x:c r="C139" s="2" t="str">
        <x:v>Annapolis</x:v>
      </x:c>
      <x:c r="D139" s="2" t="str">
        <x:v>MD</x:v>
      </x:c>
      <x:c r="E139" s="10" t="n">
        <x:v>85</x:v>
      </x:c>
      <x:c r="F139" s="15" t="n">
        <x:v>0.7177256</x:v>
      </x:c>
      <x:c r="G139" s="10" t="n">
        <x:v>93.38259477389639</x:v>
      </x:c>
      <x:c r="H139" s="13" t="n">
        <x:v>3.338259477389639</x:v>
      </x:c>
      <x:c r="I139" s="10" t="n">
        <x:f>ROUND(H139,1)</x:f>
        <x:v>3.3</x:v>
      </x:c>
      <x:c r="J139" s="2" t="str">
        <x:v>NAK</x:v>
      </x:c>
      <x:c r="K139" s="10" t="n">
        <x:v>0.6253501438520763</x:v>
      </x:c>
      <x:c r="L139" s="2" t="str">
        <x:v>Within 10 miles</x:v>
      </x:c>
      <x:c r="M139" s="2" t="str">
        <x:v>https://mesonet.agron.iastate.edu/cgi-bin/request/daily.py?network=MD_ASOS&amp;stations=NAK&amp;year1=2026&amp;month1=8&amp;day1=15&amp;year2=2026&amp;month2=8&amp;day2=15&amp;na=blank&amp;format=csv</x:v>
      </x:c>
      <x:c r="N139" s="2"/>
    </x:row>
    <x:row r="140" ht="24" customHeight="1">
      <x:c r="A140" s="2" t="str">
        <x:v>NC State</x:v>
      </x:c>
      <x:c r="B140" s="2" t="str">
        <x:v>FBS</x:v>
      </x:c>
      <x:c r="C140" s="2" t="str">
        <x:v>Raleigh</x:v>
      </x:c>
      <x:c r="D140" s="2" t="str">
        <x:v>NC</x:v>
      </x:c>
      <x:c r="E140" s="10" t="n">
        <x:v>92</x:v>
      </x:c>
      <x:c r="F140" s="15" t="n">
        <x:v>0.7572236</x:v>
      </x:c>
      <x:c r="G140" s="10" t="n">
        <x:v>117.0839053453949</x:v>
      </x:c>
      <x:c r="H140" s="13" t="n">
        <x:v>5.70839053453949</x:v>
      </x:c>
      <x:c r="I140" s="10" t="n">
        <x:f>ROUND(H140,1)</x:f>
        <x:v>5.7</x:v>
      </x:c>
      <x:c r="J140" s="2" t="str">
        <x:v>RDU</x:v>
      </x:c>
      <x:c r="K140" s="10" t="n">
        <x:v>9.565739660569914</x:v>
      </x:c>
      <x:c r="L140" s="2" t="str">
        <x:v>Within 10 miles</x:v>
      </x:c>
      <x:c r="M140" s="2" t="str">
        <x:v>https://mesonet.agron.iastate.edu/cgi-bin/request/daily.py?network=NC_ASOS&amp;stations=RDU&amp;year1=2026&amp;month1=8&amp;day1=15&amp;year2=2026&amp;month2=8&amp;day2=15&amp;na=blank&amp;format=csv</x:v>
      </x:c>
      <x:c r="N140" s="2"/>
    </x:row>
    <x:row r="141" ht="24" customHeight="1">
      <x:c r="A141" s="2" t="str">
        <x:v>Nebraska</x:v>
      </x:c>
      <x:c r="B141" s="2" t="str">
        <x:v>FBS</x:v>
      </x:c>
      <x:c r="C141" s="2" t="str">
        <x:v>Lincoln</x:v>
      </x:c>
      <x:c r="D141" s="2" t="str">
        <x:v>NE</x:v>
      </x:c>
      <x:c r="E141" s="10" t="n">
        <x:v>87</x:v>
      </x:c>
      <x:c r="F141" s="15" t="n">
        <x:v>0.85735985</x:v>
      </x:c>
      <x:c r="G141" s="10" t="n">
        <x:v>106.41841671116735</x:v>
      </x:c>
      <x:c r="H141" s="13" t="n">
        <x:v>4.641841671116735</x:v>
      </x:c>
      <x:c r="I141" s="10" t="n">
        <x:f>ROUND(H141,1)</x:f>
        <x:v>4.6</x:v>
      </x:c>
      <x:c r="J141" s="2" t="str">
        <x:v>LNK</x:v>
      </x:c>
      <x:c r="K141" s="10" t="n">
        <x:v>3.3724804375883775</x:v>
      </x:c>
      <x:c r="L141" s="2" t="str">
        <x:v>Within 10 miles</x:v>
      </x:c>
      <x:c r="M141" s="2" t="str">
        <x:v>https://mesonet.agron.iastate.edu/cgi-bin/request/daily.py?network=NE_ASOS&amp;stations=LNK&amp;year1=2026&amp;month1=8&amp;day1=15&amp;year2=2026&amp;month2=8&amp;day2=15&amp;na=blank&amp;format=csv</x:v>
      </x:c>
      <x:c r="N141" s="2"/>
    </x:row>
    <x:row r="142" ht="24" customHeight="1">
      <x:c r="A142" s="2" t="str">
        <x:v>Nevada</x:v>
      </x:c>
      <x:c r="B142" s="2" t="str">
        <x:v>FBS</x:v>
      </x:c>
      <x:c r="C142" s="2" t="str">
        <x:v>Reno</x:v>
      </x:c>
      <x:c r="D142" s="2" t="str">
        <x:v>NV</x:v>
      </x:c>
      <x:c r="E142" s="10" t="n">
        <x:v>88</x:v>
      </x:c>
      <x:c r="F142" s="15" t="n">
        <x:v>0.3329931</x:v>
      </x:c>
      <x:c r="G142" s="10" t="n">
        <x:v>86.3386235517073</x:v>
      </x:c>
      <x:c r="H142" s="13" t="n">
        <x:v>2.6338623551707303</x:v>
      </x:c>
      <x:c r="I142" s="10" t="n">
        <x:f>ROUND(H142,1)</x:f>
        <x:v>2.6</x:v>
      </x:c>
      <x:c r="J142" s="2" t="str">
        <x:v>RNO</x:v>
      </x:c>
      <x:c r="K142" s="10" t="n">
        <x:v>4.365966207550773</x:v>
      </x:c>
      <x:c r="L142" s="2" t="str">
        <x:v>Within 10 miles</x:v>
      </x:c>
      <x:c r="M142" s="2" t="str">
        <x:v>https://mesonet.agron.iastate.edu/cgi-bin/request/daily.py?network=NV_ASOS&amp;stations=RNO&amp;year1=2026&amp;month1=8&amp;day1=15&amp;year2=2026&amp;month2=8&amp;day2=15&amp;na=blank&amp;format=csv</x:v>
      </x:c>
      <x:c r="N142" s="2"/>
    </x:row>
    <x:row r="143" ht="24" customHeight="1">
      <x:c r="A143" s="2" t="str">
        <x:v>New Hampshire</x:v>
      </x:c>
      <x:c r="B143" s="2" t="str">
        <x:v>FCS</x:v>
      </x:c>
      <x:c r="C143" s="2" t="str">
        <x:v>Durham</x:v>
      </x:c>
      <x:c r="D143" s="2" t="str">
        <x:v>NH</x:v>
      </x:c>
      <x:c r="E143" s="10" t="n">
        <x:v>79</x:v>
      </x:c>
      <x:c r="F143" s="15" t="n">
        <x:v>0.62946655</x:v>
      </x:c>
      <x:c r="G143" s="10" t="n">
        <x:v>79.2792463925</x:v>
      </x:c>
      <x:c r="H143" s="13" t="n">
        <x:v>1.92792463925</x:v>
      </x:c>
      <x:c r="I143" s="10" t="n">
        <x:f>ROUND(H143,1)</x:f>
        <x:v>1.9</x:v>
      </x:c>
      <x:c r="J143" s="2" t="str">
        <x:v>PSM</x:v>
      </x:c>
      <x:c r="K143" s="10" t="n">
        <x:v>6.82050625401284</x:v>
      </x:c>
      <x:c r="L143" s="2" t="str">
        <x:v>Within 10 miles</x:v>
      </x:c>
      <x:c r="M143" s="2" t="str">
        <x:v>https://mesonet.agron.iastate.edu/cgi-bin/request/daily.py?network=NH_ASOS&amp;stations=PSM&amp;year1=2026&amp;month1=8&amp;day1=15&amp;year2=2026&amp;month2=8&amp;day2=15&amp;na=blank&amp;format=csv</x:v>
      </x:c>
      <x:c r="N143" s="2"/>
    </x:row>
    <x:row r="144" ht="24" customHeight="1">
      <x:c r="A144" s="2" t="str">
        <x:v>New Haven Chargers</x:v>
      </x:c>
      <x:c r="B144" s="2" t="str">
        <x:v>FCS</x:v>
      </x:c>
      <x:c r="C144" s="2" t="str">
        <x:v>West Haven</x:v>
      </x:c>
      <x:c r="D144" s="2" t="str">
        <x:v>CT</x:v>
      </x:c>
      <x:c r="E144" s="10" t="n">
        <x:v>80</x:v>
      </x:c>
      <x:c r="F144" s="15" t="n">
        <x:v>0.6997783</x:v>
      </x:c>
      <x:c r="G144" s="10" t="n">
        <x:v>82.9507446220714</x:v>
      </x:c>
      <x:c r="H144" s="13" t="n">
        <x:v>2.2950744622071397</x:v>
      </x:c>
      <x:c r="I144" s="10" t="n">
        <x:f>ROUND(H144,1)</x:f>
        <x:v>2.3</x:v>
      </x:c>
      <x:c r="J144" s="2" t="str">
        <x:v>HVN</x:v>
      </x:c>
      <x:c r="K144" s="10" t="n">
        <x:v>4.370114118739396</x:v>
      </x:c>
      <x:c r="L144" s="2" t="str">
        <x:v>Within 10 miles</x:v>
      </x:c>
      <x:c r="M144" s="2" t="str">
        <x:v>https://mesonet.agron.iastate.edu/cgi-bin/request/daily.py?network=CT_ASOS&amp;stations=HVN&amp;year1=2026&amp;month1=8&amp;day1=15&amp;year2=2026&amp;month2=8&amp;day2=15&amp;na=blank&amp;format=csv</x:v>
      </x:c>
      <x:c r="N144" s="2"/>
    </x:row>
    <x:row r="145" ht="24" customHeight="1">
      <x:c r="A145" s="2" t="str">
        <x:v>New Mexico</x:v>
      </x:c>
      <x:c r="B145" s="2" t="str">
        <x:v>FBS</x:v>
      </x:c>
      <x:c r="C145" s="2" t="str">
        <x:v>Albuquerque</x:v>
      </x:c>
      <x:c r="D145" s="2" t="str">
        <x:v>NM</x:v>
      </x:c>
      <x:c r="E145" s="10" t="n">
        <x:v>92</x:v>
      </x:c>
      <x:c r="F145" s="15" t="n">
        <x:v>0.34395603</x:v>
      </x:c>
      <x:c r="G145" s="10" t="n">
        <x:v>91.68567773677009</x:v>
      </x:c>
      <x:c r="H145" s="13" t="n">
        <x:v>3.168567773677009</x:v>
      </x:c>
      <x:c r="I145" s="10" t="n">
        <x:f>ROUND(H145,1)</x:f>
        <x:v>3.2</x:v>
      </x:c>
      <x:c r="J145" s="2" t="str">
        <x:v>ABQ</x:v>
      </x:c>
      <x:c r="K145" s="10" t="n">
        <x:v>2.9065591847085015</x:v>
      </x:c>
      <x:c r="L145" s="2" t="str">
        <x:v>Within 10 miles</x:v>
      </x:c>
      <x:c r="M145" s="2" t="str">
        <x:v>https://mesonet.agron.iastate.edu/cgi-bin/request/daily.py?network=NM_ASOS&amp;stations=ABQ&amp;year1=2026&amp;month1=8&amp;day1=15&amp;year2=2026&amp;month2=8&amp;day2=15&amp;na=blank&amp;format=csv</x:v>
      </x:c>
      <x:c r="N145" s="2"/>
    </x:row>
    <x:row r="146" ht="24" customHeight="1">
      <x:c r="A146" s="2" t="str">
        <x:v>New Mexico State</x:v>
      </x:c>
      <x:c r="B146" s="2" t="str">
        <x:v>FBS</x:v>
      </x:c>
      <x:c r="C146" s="2" t="str">
        <x:v>Las Cruces</x:v>
      </x:c>
      <x:c r="D146" s="2" t="str">
        <x:v>NM</x:v>
      </x:c>
      <x:c r="E146" s="10" t="n">
        <x:v>95</x:v>
      </x:c>
      <x:c r="F146" s="15" t="n">
        <x:v>0.40464836</x:v>
      </x:c>
      <x:c r="G146" s="10" t="n">
        <x:v>99.24232821473578</x:v>
      </x:c>
      <x:c r="H146" s="13" t="n">
        <x:v>3.924232821473578</x:v>
      </x:c>
      <x:c r="I146" s="10" t="n">
        <x:f>ROUND(H146,1)</x:f>
        <x:v>3.9</x:v>
      </x:c>
      <x:c r="J146" s="2" t="str">
        <x:v>LRU</x:v>
      </x:c>
      <x:c r="K146" s="10" t="n">
        <x:v>10.17311420221432</x:v>
      </x:c>
      <x:c r="L146" s="2" t="str">
        <x:v>10–20 mile substitute</x:v>
      </x:c>
      <x:c r="M146" s="2" t="str">
        <x:v>https://mesonet.agron.iastate.edu/cgi-bin/request/daily.py?network=NM_ASOS&amp;stations=LRU&amp;year1=2026&amp;month1=8&amp;day1=15&amp;year2=2026&amp;month2=8&amp;day2=15&amp;na=blank&amp;format=csv</x:v>
      </x:c>
      <x:c r="N146" s="2"/>
    </x:row>
    <x:row r="147" ht="24" customHeight="1">
      <x:c r="A147" s="2" t="str">
        <x:v>Nicholls</x:v>
      </x:c>
      <x:c r="B147" s="2" t="str">
        <x:v>FCS</x:v>
      </x:c>
      <x:c r="C147" s="2" t="str">
        <x:v>Thibodaux</x:v>
      </x:c>
      <x:c r="D147" s="2" t="str">
        <x:v>LA</x:v>
      </x:c>
      <x:c r="E147" s="10" t="n">
        <x:v>95</x:v>
      </x:c>
      <x:c r="F147" s="15" t="n">
        <x:v>0.7516868999999999</x:v>
      </x:c>
      <x:c r="G147" s="10" t="n">
        <x:v>128.18115699573787</x:v>
      </x:c>
      <x:c r="H147" s="13" t="n">
        <x:v>6.818115699573786</x:v>
      </x:c>
      <x:c r="I147" s="10" t="n">
        <x:f>ROUND(H147,1)</x:f>
        <x:v>6.8</x:v>
      </x:c>
      <x:c r="J147" s="2" t="str">
        <x:v>HUM</x:v>
      </x:c>
      <x:c r="K147" s="10" t="n">
        <x:v>17.66569932591613</x:v>
      </x:c>
      <x:c r="L147" s="2" t="str">
        <x:v>10–20 mile substitute</x:v>
      </x:c>
      <x:c r="M147" s="2" t="str">
        <x:v>https://mesonet.agron.iastate.edu/cgi-bin/request/daily.py?network=LA_ASOS&amp;stations=HUM&amp;year1=2026&amp;month1=8&amp;day1=15&amp;year2=2026&amp;month2=8&amp;day2=15&amp;na=blank&amp;format=csv</x:v>
      </x:c>
      <x:c r="N147" s="2"/>
    </x:row>
    <x:row r="148" ht="24" customHeight="1">
      <x:c r="A148" s="2" t="str">
        <x:v>Norfolk State</x:v>
      </x:c>
      <x:c r="B148" s="2" t="str">
        <x:v>FCS</x:v>
      </x:c>
      <x:c r="C148" s="2" t="str">
        <x:v>Norfolk</x:v>
      </x:c>
      <x:c r="D148" s="2" t="str">
        <x:v>VA</x:v>
      </x:c>
      <x:c r="E148" s="10" t="n">
        <x:v>83</x:v>
      </x:c>
      <x:c r="F148" s="15" t="n">
        <x:v>0.85739586</x:v>
      </x:c>
      <x:c r="G148" s="10" t="n">
        <x:v>93.24661553602213</x:v>
      </x:c>
      <x:c r="H148" s="13" t="n">
        <x:v>3.3246615536022137</x:v>
      </x:c>
      <x:c r="I148" s="10" t="n">
        <x:f>ROUND(H148,1)</x:f>
        <x:v>3.3</x:v>
      </x:c>
      <x:c r="J148" s="2" t="str">
        <x:v>ORF</x:v>
      </x:c>
      <x:c r="K148" s="10" t="n">
        <x:v>5.4156158258363165</x:v>
      </x:c>
      <x:c r="L148" s="2" t="str">
        <x:v>Within 10 miles</x:v>
      </x:c>
      <x:c r="M148" s="2" t="str">
        <x:v>https://mesonet.agron.iastate.edu/cgi-bin/request/daily.py?network=VA_ASOS&amp;stations=ORF&amp;year1=2026&amp;month1=8&amp;day1=15&amp;year2=2026&amp;month2=8&amp;day2=15&amp;na=blank&amp;format=csv</x:v>
      </x:c>
      <x:c r="N148" s="2"/>
    </x:row>
    <x:row r="149" ht="24" customHeight="1">
      <x:c r="A149" s="2" t="str">
        <x:v>North Alabama</x:v>
      </x:c>
      <x:c r="B149" s="2" t="str">
        <x:v>FCS</x:v>
      </x:c>
      <x:c r="C149" s="2" t="str">
        <x:v>Florence</x:v>
      </x:c>
      <x:c r="D149" s="2" t="str">
        <x:v>AL</x:v>
      </x:c>
      <x:c r="E149" s="10" t="n">
        <x:v>95</x:v>
      </x:c>
      <x:c r="F149" s="15" t="n">
        <x:v>0.8167609400000001</x:v>
      </x:c>
      <x:c r="G149" s="10" t="n">
        <x:v>135.8175991561095</x:v>
      </x:c>
      <x:c r="H149" s="13" t="n">
        <x:v>7.5817599156109505</x:v>
      </x:c>
      <x:c r="I149" s="10" t="n">
        <x:f>ROUND(H149,1)</x:f>
        <x:v>7.6</x:v>
      </x:c>
      <x:c r="J149" s="2" t="str">
        <x:v>MSL</x:v>
      </x:c>
      <x:c r="K149" s="10" t="n">
        <x:v>6.46072372913739</x:v>
      </x:c>
      <x:c r="L149" s="2" t="str">
        <x:v>Within 10 miles</x:v>
      </x:c>
      <x:c r="M149" s="2" t="str">
        <x:v>https://mesonet.agron.iastate.edu/cgi-bin/request/daily.py?network=AL_ASOS&amp;stations=MSL&amp;year1=2026&amp;month1=8&amp;day1=15&amp;year2=2026&amp;month2=8&amp;day2=15&amp;na=blank&amp;format=csv</x:v>
      </x:c>
      <x:c r="N149" s="2"/>
    </x:row>
    <x:row r="150" ht="24" customHeight="1">
      <x:c r="A150" s="2" t="str">
        <x:v>North Carolina</x:v>
      </x:c>
      <x:c r="B150" s="2" t="str">
        <x:v>FBS</x:v>
      </x:c>
      <x:c r="C150" s="2" t="str">
        <x:v>Chapel Hill</x:v>
      </x:c>
      <x:c r="D150" s="2" t="str">
        <x:v>NC</x:v>
      </x:c>
      <x:c r="E150" s="10" t="n">
        <x:v>89.6</x:v>
      </x:c>
      <x:c r="F150" s="15" t="n">
        <x:v>0.75970924</x:v>
      </x:c>
      <x:c r="G150" s="10" t="n">
        <x:v>108.85690572030356</x:v>
      </x:c>
      <x:c r="H150" s="13" t="n">
        <x:v>4.885690572030356</x:v>
      </x:c>
      <x:c r="I150" s="10" t="n">
        <x:f>ROUND(H150,1)</x:f>
        <x:v>4.9</x:v>
      </x:c>
      <x:c r="J150" s="2" t="str">
        <x:v>TQV</x:v>
      </x:c>
      <x:c r="K150" s="10" t="n">
        <x:v>9.239021437098636</x:v>
      </x:c>
      <x:c r="L150" s="2" t="str">
        <x:v>Within 10 miles</x:v>
      </x:c>
      <x:c r="M150" s="2" t="str">
        <x:v>https://mesonet.agron.iastate.edu/cgi-bin/request/daily.py?network=NC_ASOS&amp;stations=TQV&amp;year1=2026&amp;month1=8&amp;day1=15&amp;year2=2026&amp;month2=8&amp;day2=15&amp;na=blank&amp;format=csv</x:v>
      </x:c>
      <x:c r="N150" s="2"/>
    </x:row>
    <x:row r="151" ht="24" customHeight="1">
      <x:c r="A151" s="2" t="str">
        <x:v>North Carolina A&amp;T</x:v>
      </x:c>
      <x:c r="B151" s="2" t="str">
        <x:v>FCS</x:v>
      </x:c>
      <x:c r="C151" s="2" t="str">
        <x:v>Greensboro</x:v>
      </x:c>
      <x:c r="D151" s="2" t="str">
        <x:v>NC</x:v>
      </x:c>
      <x:c r="E151" s="10" t="n">
        <x:v>91</x:v>
      </x:c>
      <x:c r="F151" s="15" t="n">
        <x:v>0.8048227</x:v>
      </x:c>
      <x:c r="G151" s="10" t="n">
        <x:v>117.52943130589384</x:v>
      </x:c>
      <x:c r="H151" s="13" t="n">
        <x:v>5.752943130589383</x:v>
      </x:c>
      <x:c r="I151" s="10" t="n">
        <x:f>ROUND(H151,1)</x:f>
        <x:v>5.8</x:v>
      </x:c>
      <x:c r="J151" s="2" t="str">
        <x:v>GSO</x:v>
      </x:c>
      <x:c r="K151" s="10" t="n">
        <x:v>9.613208355856457</x:v>
      </x:c>
      <x:c r="L151" s="2" t="str">
        <x:v>Within 10 miles</x:v>
      </x:c>
      <x:c r="M151" s="2" t="str">
        <x:v>https://mesonet.agron.iastate.edu/cgi-bin/request/daily.py?network=NC_ASOS&amp;stations=GSO&amp;year1=2026&amp;month1=8&amp;day1=15&amp;year2=2026&amp;month2=8&amp;day2=15&amp;na=blank&amp;format=csv</x:v>
      </x:c>
      <x:c r="N151" s="2"/>
    </x:row>
    <x:row r="152" ht="24" customHeight="1">
      <x:c r="A152" s="2" t="str">
        <x:v>North Carolina Central</x:v>
      </x:c>
      <x:c r="B152" s="2" t="str">
        <x:v>FCS</x:v>
      </x:c>
      <x:c r="C152" s="2" t="str">
        <x:v>Durham</x:v>
      </x:c>
      <x:c r="D152" s="2" t="str">
        <x:v>NC</x:v>
      </x:c>
      <x:c r="E152" s="10" t="n">
        <x:v>89.6</x:v>
      </x:c>
      <x:c r="F152" s="15" t="n">
        <x:v>0.75970924</x:v>
      </x:c>
      <x:c r="G152" s="10" t="n">
        <x:v>108.85690572030356</x:v>
      </x:c>
      <x:c r="H152" s="13" t="n">
        <x:v>4.885690572030356</x:v>
      </x:c>
      <x:c r="I152" s="10" t="n">
        <x:f>ROUND(H152,1)</x:f>
        <x:v>4.9</x:v>
      </x:c>
      <x:c r="J152" s="2" t="str">
        <x:v>TQV</x:v>
      </x:c>
      <x:c r="K152" s="10" t="n">
        <x:v>3.134273556614745</x:v>
      </x:c>
      <x:c r="L152" s="2" t="str">
        <x:v>Within 10 miles</x:v>
      </x:c>
      <x:c r="M152" s="2" t="str">
        <x:v>https://mesonet.agron.iastate.edu/cgi-bin/request/daily.py?network=NC_ASOS&amp;stations=TQV&amp;year1=2026&amp;month1=8&amp;day1=15&amp;year2=2026&amp;month2=8&amp;day2=15&amp;na=blank&amp;format=csv</x:v>
      </x:c>
      <x:c r="N152" s="2"/>
    </x:row>
    <x:row r="153" ht="24" customHeight="1">
      <x:c r="A153" s="2" t="str">
        <x:v>North Dakota</x:v>
      </x:c>
      <x:c r="B153" s="2" t="str">
        <x:v>FCS</x:v>
      </x:c>
      <x:c r="C153" s="2" t="str">
        <x:v>Grand Forks</x:v>
      </x:c>
      <x:c r="D153" s="2" t="str">
        <x:v>ND</x:v>
      </x:c>
      <x:c r="E153" s="10" t="n">
        <x:v>76</x:v>
      </x:c>
      <x:c r="F153" s="15" t="n">
        <x:v>0.85244545</x:v>
      </x:c>
      <x:c r="G153" s="10" t="n">
        <x:v>76.6532468075</x:v>
      </x:c>
      <x:c r="H153" s="13" t="n">
        <x:v>1.6653246807499997</x:v>
      </x:c>
      <x:c r="I153" s="10" t="n">
        <x:f>ROUND(H153,1)</x:f>
        <x:v>1.7</x:v>
      </x:c>
      <x:c r="J153" s="2" t="str">
        <x:v>GFK</x:v>
      </x:c>
      <x:c r="K153" s="10" t="n">
        <x:v>5.106920345258954</x:v>
      </x:c>
      <x:c r="L153" s="2" t="str">
        <x:v>Within 10 miles</x:v>
      </x:c>
      <x:c r="M153" s="2" t="str">
        <x:v>https://mesonet.agron.iastate.edu/cgi-bin/request/daily.py?network=ND_ASOS&amp;stations=GFK&amp;year1=2026&amp;month1=8&amp;day1=15&amp;year2=2026&amp;month2=8&amp;day2=15&amp;na=blank&amp;format=csv</x:v>
      </x:c>
      <x:c r="N153" s="2"/>
    </x:row>
    <x:row r="154" ht="24" customHeight="1">
      <x:c r="A154" s="2" t="str">
        <x:v>North Dakota State</x:v>
      </x:c>
      <x:c r="B154" s="2" t="str">
        <x:v>FBS</x:v>
      </x:c>
      <x:c r="C154" s="2" t="str">
        <x:v>Fargo</x:v>
      </x:c>
      <x:c r="D154" s="2" t="str">
        <x:v>ND</x:v>
      </x:c>
      <x:c r="E154" s="10" t="n">
        <x:v>80</x:v>
      </x:c>
      <x:c r="F154" s="15" t="n">
        <x:v>0.80475334</x:v>
      </x:c>
      <x:c r="G154" s="10" t="n">
        <x:v>84.29446388107819</x:v>
      </x:c>
      <x:c r="H154" s="13" t="n">
        <x:v>2.4294463881078183</x:v>
      </x:c>
      <x:c r="I154" s="10" t="n">
        <x:f>ROUND(H154,1)</x:f>
        <x:v>2.4</x:v>
      </x:c>
      <x:c r="J154" s="2" t="str">
        <x:v>FAR</x:v>
      </x:c>
      <x:c r="K154" s="10" t="n">
        <x:v>2.379928760214438</x:v>
      </x:c>
      <x:c r="L154" s="2" t="str">
        <x:v>Within 10 miles</x:v>
      </x:c>
      <x:c r="M154" s="2" t="str">
        <x:v>https://mesonet.agron.iastate.edu/cgi-bin/request/daily.py?network=ND_ASOS&amp;stations=FAR&amp;year1=2026&amp;month1=8&amp;day1=15&amp;year2=2026&amp;month2=8&amp;day2=15&amp;na=blank&amp;format=csv</x:v>
      </x:c>
      <x:c r="N154" s="2"/>
    </x:row>
    <x:row r="155" ht="24" customHeight="1">
      <x:c r="A155" s="2" t="str">
        <x:v>North Texas</x:v>
      </x:c>
      <x:c r="B155" s="2" t="str">
        <x:v>FBS</x:v>
      </x:c>
      <x:c r="C155" s="2" t="str">
        <x:v>Denton</x:v>
      </x:c>
      <x:c r="D155" s="2" t="str">
        <x:v>TX</x:v>
      </x:c>
      <x:c r="E155" s="10" t="n">
        <x:v>102</x:v>
      </x:c>
      <x:c r="F155" s="15" t="n">
        <x:v>0.51518948</x:v>
      </x:c>
      <x:c r="G155" s="10" t="n">
        <x:v>126.02189967381432</x:v>
      </x:c>
      <x:c r="H155" s="13" t="n">
        <x:v>6.602189967381432</x:v>
      </x:c>
      <x:c r="I155" s="10" t="n">
        <x:f>ROUND(H155,1)</x:f>
        <x:v>6.6</x:v>
      </x:c>
      <x:c r="J155" s="2" t="str">
        <x:v>DTO</x:v>
      </x:c>
      <x:c r="K155" s="10" t="n">
        <x:v>2.943311352504131</x:v>
      </x:c>
      <x:c r="L155" s="2" t="str">
        <x:v>Within 10 miles</x:v>
      </x:c>
      <x:c r="M155" s="2" t="str">
        <x:v>https://mesonet.agron.iastate.edu/cgi-bin/request/daily.py?network=TX_ASOS&amp;stations=DTO&amp;year1=2026&amp;month1=8&amp;day1=15&amp;year2=2026&amp;month2=8&amp;day2=15&amp;na=blank&amp;format=csv</x:v>
      </x:c>
      <x:c r="N155" s="2"/>
    </x:row>
    <x:row r="156" ht="24" customHeight="1">
      <x:c r="A156" s="2" t="str">
        <x:v>Northern Arizona</x:v>
      </x:c>
      <x:c r="B156" s="2" t="str">
        <x:v>FCS</x:v>
      </x:c>
      <x:c r="C156" s="2" t="str">
        <x:v>Flagstaff</x:v>
      </x:c>
      <x:c r="D156" s="2" t="str">
        <x:v>AZ</x:v>
      </x:c>
      <x:c r="E156" s="10" t="n">
        <x:v>79</x:v>
      </x:c>
      <x:c r="F156" s="15" t="n">
        <x:v>0.6184089</x:v>
      </x:c>
      <x:c r="G156" s="10" t="n">
        <x:v>79.253260915</x:v>
      </x:c>
      <x:c r="H156" s="13" t="n">
        <x:v>1.9253260915</x:v>
      </x:c>
      <x:c r="I156" s="10" t="n">
        <x:f>ROUND(H156,1)</x:f>
        <x:v>1.9</x:v>
      </x:c>
      <x:c r="J156" s="2" t="str">
        <x:v>FLG</x:v>
      </x:c>
      <x:c r="K156" s="10" t="n">
        <x:v>3.402845993180993</x:v>
      </x:c>
      <x:c r="L156" s="2" t="str">
        <x:v>Within 10 miles</x:v>
      </x:c>
      <x:c r="M156" s="2" t="str">
        <x:v>https://mesonet.agron.iastate.edu/cgi-bin/request/daily.py?network=AZ_ASOS&amp;stations=FLG&amp;year1=2026&amp;month1=8&amp;day1=15&amp;year2=2026&amp;month2=8&amp;day2=15&amp;na=blank&amp;format=csv</x:v>
      </x:c>
      <x:c r="N156" s="2"/>
    </x:row>
    <x:row r="157" ht="24" customHeight="1">
      <x:c r="A157" s="2" t="str">
        <x:v>Northern Colorado</x:v>
      </x:c>
      <x:c r="B157" s="2" t="str">
        <x:v>FCS</x:v>
      </x:c>
      <x:c r="C157" s="2" t="str">
        <x:v>Greeley</x:v>
      </x:c>
      <x:c r="D157" s="2" t="str">
        <x:v>CO</x:v>
      </x:c>
      <x:c r="E157" s="10" t="n">
        <x:v>82</x:v>
      </x:c>
      <x:c r="F157" s="15" t="n">
        <x:v>0.7617955000000001</x:v>
      </x:c>
      <x:c r="G157" s="10" t="n">
        <x:v>87.85031976986038</x:v>
      </x:c>
      <x:c r="H157" s="13" t="n">
        <x:v>2.785031976986038</x:v>
      </x:c>
      <x:c r="I157" s="10" t="n">
        <x:f>ROUND(H157,1)</x:f>
        <x:v>2.8</x:v>
      </x:c>
      <x:c r="J157" s="2" t="str">
        <x:v>GXY</x:v>
      </x:c>
      <x:c r="K157" s="10" t="n">
        <x:v>4.028403159116157</x:v>
      </x:c>
      <x:c r="L157" s="2" t="str">
        <x:v>Within 10 miles</x:v>
      </x:c>
      <x:c r="M157" s="2" t="str">
        <x:v>https://mesonet.agron.iastate.edu/cgi-bin/request/daily.py?network=CO_ASOS&amp;stations=GXY&amp;year1=2026&amp;month1=8&amp;day1=15&amp;year2=2026&amp;month2=8&amp;day2=15&amp;na=blank&amp;format=csv</x:v>
      </x:c>
      <x:c r="N157" s="2"/>
    </x:row>
    <x:row r="158" ht="24" customHeight="1">
      <x:c r="A158" s="2" t="str">
        <x:v>Northern Illinois</x:v>
      </x:c>
      <x:c r="B158" s="2" t="str">
        <x:v>FBS</x:v>
      </x:c>
      <x:c r="C158" s="2" t="str">
        <x:v>DeKalb</x:v>
      </x:c>
      <x:c r="D158" s="2" t="str">
        <x:v>IL</x:v>
      </x:c>
      <x:c r="E158" s="10" t="n">
        <x:v>78.8</x:v>
      </x:c>
      <x:c r="F158" s="15" t="n">
        <x:v>0.98725784</x:v>
      </x:c>
      <x:c r="G158" s="10" t="n">
        <x:v>79.910055924</x:v>
      </x:c>
      <x:c r="H158" s="13" t="n">
        <x:v>1.9910055924000005</x:v>
      </x:c>
      <x:c r="I158" s="10" t="n">
        <x:f>ROUND(H158,1)</x:f>
        <x:v>2</x:v>
      </x:c>
      <x:c r="J158" s="2" t="str">
        <x:v>DKB</x:v>
      </x:c>
      <x:c r="K158" s="10" t="n">
        <x:v>3.704900074653125</x:v>
      </x:c>
      <x:c r="L158" s="2" t="str">
        <x:v>Within 10 miles</x:v>
      </x:c>
      <x:c r="M158" s="2" t="str">
        <x:v>https://mesonet.agron.iastate.edu/cgi-bin/request/daily.py?network=IL_ASOS&amp;stations=DKB&amp;year1=2026&amp;month1=8&amp;day1=15&amp;year2=2026&amp;month2=8&amp;day2=15&amp;na=blank&amp;format=csv</x:v>
      </x:c>
      <x:c r="N158" s="2"/>
    </x:row>
    <x:row r="159" ht="24" customHeight="1">
      <x:c r="A159" s="2" t="str">
        <x:v>Northern Iowa</x:v>
      </x:c>
      <x:c r="B159" s="2" t="str">
        <x:v>FCS</x:v>
      </x:c>
      <x:c r="C159" s="2" t="str">
        <x:v>Cedar Falls</x:v>
      </x:c>
      <x:c r="D159" s="2" t="str">
        <x:v>IA</x:v>
      </x:c>
      <x:c r="E159" s="10" t="n">
        <x:v>80</x:v>
      </x:c>
      <x:c r="F159" s="15" t="n">
        <x:v>0.93661026</x:v>
      </x:c>
      <x:c r="G159" s="10" t="n">
        <x:v>87.40481075491876</x:v>
      </x:c>
      <x:c r="H159" s="13" t="n">
        <x:v>2.7404810754918754</x:v>
      </x:c>
      <x:c r="I159" s="10" t="n">
        <x:f>ROUND(H159,1)</x:f>
        <x:v>2.7</x:v>
      </x:c>
      <x:c r="J159" s="2" t="str">
        <x:v>ALO</x:v>
      </x:c>
      <x:c r="K159" s="10" t="n">
        <x:v>4.063697062347447</x:v>
      </x:c>
      <x:c r="L159" s="2" t="str">
        <x:v>Within 10 miles</x:v>
      </x:c>
      <x:c r="M159" s="2" t="str">
        <x:v>https://mesonet.agron.iastate.edu/cgi-bin/request/daily.py?network=IA_ASOS&amp;stations=ALO&amp;year1=2026&amp;month1=8&amp;day1=15&amp;year2=2026&amp;month2=8&amp;day2=15&amp;na=blank&amp;format=csv</x:v>
      </x:c>
      <x:c r="N159" s="2"/>
    </x:row>
    <x:row r="160" ht="24" customHeight="1">
      <x:c r="A160" s="2" t="str">
        <x:v>Northwestern</x:v>
      </x:c>
      <x:c r="B160" s="2" t="str">
        <x:v>FBS</x:v>
      </x:c>
      <x:c r="C160" s="2" t="str">
        <x:v>Evanston</x:v>
      </x:c>
      <x:c r="D160" s="2" t="str">
        <x:v>IL</x:v>
      </x:c>
      <x:c r="E160" s="10" t="n">
        <x:v>78</x:v>
      </x:c>
      <x:c r="F160" s="15" t="n">
        <x:v>0.9183694</x:v>
      </x:c>
      <x:c r="G160" s="10" t="n">
        <x:v>78.90816809</x:v>
      </x:c>
      <x:c r="H160" s="13" t="n">
        <x:v>1.8908168090000004</x:v>
      </x:c>
      <x:c r="I160" s="10" t="n">
        <x:f>ROUND(H160,1)</x:f>
        <x:v>1.9</x:v>
      </x:c>
      <x:c r="J160" s="2" t="str">
        <x:v>PWK</x:v>
      </x:c>
      <x:c r="K160" s="10" t="n">
        <x:v>12.61776711458508</x:v>
      </x:c>
      <x:c r="L160" s="2" t="str">
        <x:v>10–20 mile substitute</x:v>
      </x:c>
      <x:c r="M160" s="2" t="str">
        <x:v>https://mesonet.agron.iastate.edu/cgi-bin/request/daily.py?network=IL_ASOS&amp;stations=PWK&amp;year1=2026&amp;month1=8&amp;day1=15&amp;year2=2026&amp;month2=8&amp;day2=15&amp;na=blank&amp;format=csv</x:v>
      </x:c>
      <x:c r="N160" s="2"/>
    </x:row>
    <x:row r="161" ht="24" customHeight="1">
      <x:c r="A161" s="2" t="str">
        <x:v>Northwestern State</x:v>
      </x:c>
      <x:c r="B161" s="2" t="str">
        <x:v>FCS</x:v>
      </x:c>
      <x:c r="C161" s="2" t="str">
        <x:v>Natchitoches</x:v>
      </x:c>
      <x:c r="D161" s="2" t="str">
        <x:v>LA</x:v>
      </x:c>
      <x:c r="E161" s="10" t="n">
        <x:v>99</x:v>
      </x:c>
      <x:c r="F161" s="15" t="n">
        <x:v>0.6863218000000001</x:v>
      </x:c>
      <x:c r="G161" s="10" t="n">
        <x:v>136.63668651945014</x:v>
      </x:c>
      <x:c r="H161" s="13" t="n">
        <x:v>7.663668651945013</x:v>
      </x:c>
      <x:c r="I161" s="10" t="n">
        <x:f>ROUND(H161,1)</x:f>
        <x:v>7.7</x:v>
      </x:c>
      <x:c r="J161" s="2" t="str">
        <x:v>IER</x:v>
      </x:c>
      <x:c r="K161" s="10" t="n">
        <x:v>0.9943231745580909</x:v>
      </x:c>
      <x:c r="L161" s="2" t="str">
        <x:v>Within 10 miles</x:v>
      </x:c>
      <x:c r="M161" s="2" t="str">
        <x:v>https://mesonet.agron.iastate.edu/cgi-bin/request/daily.py?network=LA_ASOS&amp;stations=IER&amp;year1=2026&amp;month1=8&amp;day1=15&amp;year2=2026&amp;month2=8&amp;day2=15&amp;na=blank&amp;format=csv</x:v>
      </x:c>
      <x:c r="N161" s="2"/>
    </x:row>
    <x:row r="162" ht="24" customHeight="1">
      <x:c r="A162" s="2" t="str">
        <x:v>Notre Dame</x:v>
      </x:c>
      <x:c r="B162" s="2" t="str">
        <x:v>FBS</x:v>
      </x:c>
      <x:c r="C162" s="2" t="str">
        <x:v>South Bend</x:v>
      </x:c>
      <x:c r="D162" s="2" t="str">
        <x:v>IN</x:v>
      </x:c>
      <x:c r="E162" s="10" t="n">
        <x:v>81</x:v>
      </x:c>
      <x:c r="F162" s="15" t="n">
        <x:v>0.8763916</x:v>
      </x:c>
      <x:c r="G162" s="10" t="n">
        <x:v>88.29078431009525</x:v>
      </x:c>
      <x:c r="H162" s="13" t="n">
        <x:v>2.829078431009525</x:v>
      </x:c>
      <x:c r="I162" s="10" t="n">
        <x:f>ROUND(H162,1)</x:f>
        <x:v>2.8</x:v>
      </x:c>
      <x:c r="J162" s="2" t="str">
        <x:v>SBN</x:v>
      </x:c>
      <x:c r="K162" s="10" t="n">
        <x:v>4.029174027851561</x:v>
      </x:c>
      <x:c r="L162" s="2" t="str">
        <x:v>Within 10 miles</x:v>
      </x:c>
      <x:c r="M162" s="2" t="str">
        <x:v>https://mesonet.agron.iastate.edu/cgi-bin/request/daily.py?network=IN_ASOS&amp;stations=SBN&amp;year1=2026&amp;month1=8&amp;day1=15&amp;year2=2026&amp;month2=8&amp;day2=15&amp;na=blank&amp;format=csv</x:v>
      </x:c>
      <x:c r="N162" s="2"/>
    </x:row>
    <x:row r="163" ht="24" customHeight="1">
      <x:c r="A163" s="2" t="str">
        <x:v>Ohio</x:v>
      </x:c>
      <x:c r="B163" s="2" t="str">
        <x:v>FBS</x:v>
      </x:c>
      <x:c r="C163" s="2" t="str">
        <x:v>Athens</x:v>
      </x:c>
      <x:c r="D163" s="2" t="str">
        <x:v>OH</x:v>
      </x:c>
      <x:c r="E163" s="10" t="n">
        <x:v>85</x:v>
      </x:c>
      <x:c r="F163" s="15" t="n">
        <x:v>0.9187248</x:v>
      </x:c>
      <x:c r="G163" s="10" t="n">
        <x:v>102.82189822882326</x:v>
      </x:c>
      <x:c r="H163" s="13" t="n">
        <x:v>4.2821898228823265</x:v>
      </x:c>
      <x:c r="I163" s="10" t="n">
        <x:f>ROUND(H163,1)</x:f>
        <x:v>4.3</x:v>
      </x:c>
      <x:c r="J163" s="2" t="str">
        <x:v>UNI</x:v>
      </x:c>
      <x:c r="K163" s="10" t="n">
        <x:v>10.313098686548397</x:v>
      </x:c>
      <x:c r="L163" s="2" t="str">
        <x:v>10–20 mile substitute</x:v>
      </x:c>
      <x:c r="M163" s="2" t="str">
        <x:v>https://mesonet.agron.iastate.edu/cgi-bin/request/daily.py?network=OH_ASOS&amp;stations=UNI&amp;year1=2026&amp;month1=8&amp;day1=15&amp;year2=2026&amp;month2=8&amp;day2=15&amp;na=blank&amp;format=csv</x:v>
      </x:c>
      <x:c r="N163" s="2"/>
    </x:row>
    <x:row r="164" ht="24" customHeight="1">
      <x:c r="A164" s="2" t="str">
        <x:v>Ohio State</x:v>
      </x:c>
      <x:c r="B164" s="2" t="str">
        <x:v>FBS</x:v>
      </x:c>
      <x:c r="C164" s="2" t="str">
        <x:v>Columbus</x:v>
      </x:c>
      <x:c r="D164" s="2" t="str">
        <x:v>OH</x:v>
      </x:c>
      <x:c r="E164" s="10" t="n">
        <x:v>84</x:v>
      </x:c>
      <x:c r="F164" s="15" t="n">
        <x:v>0.8783134</x:v>
      </x:c>
      <x:c r="G164" s="10" t="n">
        <x:v>97.2843484149104</x:v>
      </x:c>
      <x:c r="H164" s="13" t="n">
        <x:v>3.7284348414910395</x:v>
      </x:c>
      <x:c r="I164" s="10" t="n">
        <x:f>ROUND(H164,1)</x:f>
        <x:v>3.7</x:v>
      </x:c>
      <x:c r="J164" s="2" t="str">
        <x:v>OSU</x:v>
      </x:c>
      <x:c r="K164" s="10" t="n">
        <x:v>6.492565867594198</x:v>
      </x:c>
      <x:c r="L164" s="2" t="str">
        <x:v>Within 10 miles</x:v>
      </x:c>
      <x:c r="M164" s="2" t="str">
        <x:v>https://mesonet.agron.iastate.edu/cgi-bin/request/daily.py?network=OH_ASOS&amp;stations=OSU&amp;year1=2026&amp;month1=8&amp;day1=15&amp;year2=2026&amp;month2=8&amp;day2=15&amp;na=blank&amp;format=csv</x:v>
      </x:c>
      <x:c r="N164" s="2"/>
    </x:row>
    <x:row r="165" ht="24" customHeight="1">
      <x:c r="A165" s="2" t="str">
        <x:v>Oklahoma</x:v>
      </x:c>
      <x:c r="B165" s="2" t="str">
        <x:v>FBS</x:v>
      </x:c>
      <x:c r="C165" s="2" t="str">
        <x:v>Norman</x:v>
      </x:c>
      <x:c r="D165" s="2" t="str">
        <x:v>OK</x:v>
      </x:c>
      <x:c r="E165" s="10" t="n">
        <x:v>100.4</x:v>
      </x:c>
      <x:c r="F165" s="15" t="n">
        <x:v>0.47794939999999997</x:v>
      </x:c>
      <x:c r="G165" s="10" t="n">
        <x:v>117.23345941406907</x:v>
      </x:c>
      <x:c r="H165" s="13" t="n">
        <x:v>5.723345941406908</x:v>
      </x:c>
      <x:c r="I165" s="10" t="n">
        <x:f>ROUND(H165,1)</x:f>
        <x:v>5.7</x:v>
      </x:c>
      <x:c r="J165" s="2" t="str">
        <x:v>OUN</x:v>
      </x:c>
      <x:c r="K165" s="10" t="n">
        <x:v>2.784810201073564</x:v>
      </x:c>
      <x:c r="L165" s="2" t="str">
        <x:v>Within 10 miles</x:v>
      </x:c>
      <x:c r="M165" s="2" t="str">
        <x:v>https://mesonet.agron.iastate.edu/cgi-bin/request/daily.py?network=OK_ASOS&amp;stations=OUN&amp;year1=2026&amp;month1=8&amp;day1=15&amp;year2=2026&amp;month2=8&amp;day2=15&amp;na=blank&amp;format=csv</x:v>
      </x:c>
      <x:c r="N165" s="2"/>
    </x:row>
    <x:row r="166" ht="24" customHeight="1">
      <x:c r="A166" s="2" t="str">
        <x:v>Oklahoma State</x:v>
      </x:c>
      <x:c r="B166" s="2" t="str">
        <x:v>FBS</x:v>
      </x:c>
      <x:c r="C166" s="2" t="str">
        <x:v>Stillwater</x:v>
      </x:c>
      <x:c r="D166" s="2" t="str">
        <x:v>OK</x:v>
      </x:c>
      <x:c r="E166" s="10" t="n">
        <x:v>104</x:v>
      </x:c>
      <x:c r="F166" s="15" t="n">
        <x:v>0.45803226</x:v>
      </x:c>
      <x:c r="G166" s="10" t="n">
        <x:v>125.36904780773597</x:v>
      </x:c>
      <x:c r="H166" s="13" t="n">
        <x:v>6.536904780773597</x:v>
      </x:c>
      <x:c r="I166" s="10" t="n">
        <x:f>ROUND(H166,1)</x:f>
        <x:v>6.5</x:v>
      </x:c>
      <x:c r="J166" s="2" t="str">
        <x:v>SWO</x:v>
      </x:c>
      <x:c r="K166" s="10" t="n">
        <x:v>2.823809023338357</x:v>
      </x:c>
      <x:c r="L166" s="2" t="str">
        <x:v>Within 10 miles</x:v>
      </x:c>
      <x:c r="M166" s="2" t="str">
        <x:v>https://mesonet.agron.iastate.edu/cgi-bin/request/daily.py?network=OK_ASOS&amp;stations=SWO&amp;year1=2026&amp;month1=8&amp;day1=15&amp;year2=2026&amp;month2=8&amp;day2=15&amp;na=blank&amp;format=csv</x:v>
      </x:c>
      <x:c r="N166" s="2"/>
    </x:row>
    <x:row r="167" ht="24" customHeight="1">
      <x:c r="A167" s="2" t="str">
        <x:v>Old Dominion</x:v>
      </x:c>
      <x:c r="B167" s="2" t="str">
        <x:v>FBS</x:v>
      </x:c>
      <x:c r="C167" s="2" t="str">
        <x:v>Norfolk</x:v>
      </x:c>
      <x:c r="D167" s="2" t="str">
        <x:v>VA</x:v>
      </x:c>
      <x:c r="E167" s="10" t="n">
        <x:v>83</x:v>
      </x:c>
      <x:c r="F167" s="15" t="n">
        <x:v>0.80963165</x:v>
      </x:c>
      <x:c r="G167" s="10" t="n">
        <x:v>91.61218387748066</x:v>
      </x:c>
      <x:c r="H167" s="13" t="n">
        <x:v>3.1612183877480664</x:v>
      </x:c>
      <x:c r="I167" s="10" t="n">
        <x:f>ROUND(H167,1)</x:f>
        <x:v>3.2</x:v>
      </x:c>
      <x:c r="J167" s="2" t="str">
        <x:v>NGU</x:v>
      </x:c>
      <x:c r="K167" s="10" t="n">
        <x:v>3.629179667508935</x:v>
      </x:c>
      <x:c r="L167" s="2" t="str">
        <x:v>Within 10 miles</x:v>
      </x:c>
      <x:c r="M167" s="2" t="str">
        <x:v>https://mesonet.agron.iastate.edu/cgi-bin/request/daily.py?network=VA_ASOS&amp;stations=NGU&amp;year1=2026&amp;month1=8&amp;day1=15&amp;year2=2026&amp;month2=8&amp;day2=15&amp;na=blank&amp;format=csv</x:v>
      </x:c>
      <x:c r="N167" s="2"/>
    </x:row>
    <x:row r="168" ht="24" customHeight="1">
      <x:c r="A168" s="2" t="str">
        <x:v>Ole Miss</x:v>
      </x:c>
      <x:c r="B168" s="2" t="str">
        <x:v>FBS</x:v>
      </x:c>
      <x:c r="C168" s="2" t="str">
        <x:v>Oxford</x:v>
      </x:c>
      <x:c r="D168" s="2" t="str">
        <x:v>MS</x:v>
      </x:c>
      <x:c r="E168" s="10" t="n">
        <x:v>98.6</x:v>
      </x:c>
      <x:c r="F168" s="15" t="n">
        <x:v>0.6450098</x:v>
      </x:c>
      <x:c r="G168" s="10" t="n">
        <x:v>129.83453155076387</x:v>
      </x:c>
      <x:c r="H168" s="13" t="n">
        <x:v>6.983453155076386</x:v>
      </x:c>
      <x:c r="I168" s="10" t="n">
        <x:f>ROUND(H168,1)</x:f>
        <x:v>7</x:v>
      </x:c>
      <x:c r="J168" s="2" t="str">
        <x:v>UOX</x:v>
      </x:c>
      <x:c r="K168" s="10" t="n">
        <x:v>1.8391845996621323</x:v>
      </x:c>
      <x:c r="L168" s="2" t="str">
        <x:v>Within 10 miles</x:v>
      </x:c>
      <x:c r="M168" s="2" t="str">
        <x:v>https://mesonet.agron.iastate.edu/cgi-bin/request/daily.py?network=MS_ASOS&amp;stations=UOX&amp;year1=2026&amp;month1=8&amp;day1=15&amp;year2=2026&amp;month2=8&amp;day2=15&amp;na=blank&amp;format=csv</x:v>
      </x:c>
      <x:c r="N168" s="2"/>
    </x:row>
    <x:row r="169" ht="24" customHeight="1">
      <x:c r="A169" s="2" t="str">
        <x:v>Oregon</x:v>
      </x:c>
      <x:c r="B169" s="2" t="str">
        <x:v>FBS</x:v>
      </x:c>
      <x:c r="C169" s="2" t="str">
        <x:v>Eugene</x:v>
      </x:c>
      <x:c r="D169" s="2" t="str">
        <x:v>OR</x:v>
      </x:c>
      <x:c r="E169" s="10" t="n">
        <x:v>78.8</x:v>
      </x:c>
      <x:c r="F169" s="15" t="n">
        <x:v>0.6991714</x:v>
      </x:c>
      <x:c r="G169" s="10" t="n">
        <x:v>79.23305279</x:v>
      </x:c>
      <x:c r="H169" s="13" t="n">
        <x:v>1.9233052790000003</x:v>
      </x:c>
      <x:c r="I169" s="10" t="n">
        <x:f>ROUND(H169,1)</x:f>
        <x:v>1.9</x:v>
      </x:c>
      <x:c r="J169" s="2" t="str">
        <x:v>77S</x:v>
      </x:c>
      <x:c r="K169" s="10" t="n">
        <x:v>8.561454712269457</x:v>
      </x:c>
      <x:c r="L169" s="2" t="str">
        <x:v>Within 10 miles</x:v>
      </x:c>
      <x:c r="M169" s="2" t="str">
        <x:v>https://mesonet.agron.iastate.edu/cgi-bin/request/daily.py?network=OR_ASOS&amp;stations=77S&amp;year1=2026&amp;month1=8&amp;day1=15&amp;year2=2026&amp;month2=8&amp;day2=15&amp;na=blank&amp;format=csv</x:v>
      </x:c>
      <x:c r="N169" s="2"/>
    </x:row>
    <x:row r="170" ht="24" customHeight="1">
      <x:c r="A170" s="2" t="str">
        <x:v>Oregon State</x:v>
      </x:c>
      <x:c r="B170" s="2" t="str">
        <x:v>FBS</x:v>
      </x:c>
      <x:c r="C170" s="2" t="str">
        <x:v>Corvallis</x:v>
      </x:c>
      <x:c r="D170" s="2" t="str">
        <x:v>OR</x:v>
      </x:c>
      <x:c r="E170" s="10" t="n">
        <x:v>76</x:v>
      </x:c>
      <x:c r="F170" s="15" t="n">
        <x:v>0.7424995400000001</x:v>
      </x:c>
      <x:c r="G170" s="10" t="n">
        <x:v>76.39487391899999</x:v>
      </x:c>
      <x:c r="H170" s="13" t="n">
        <x:v>1.639487391899999</x:v>
      </x:c>
      <x:c r="I170" s="10" t="n">
        <x:f>ROUND(H170,1)</x:f>
        <x:v>1.6</x:v>
      </x:c>
      <x:c r="J170" s="2" t="str">
        <x:v>CVO</x:v>
      </x:c>
      <x:c r="K170" s="10" t="n">
        <x:v>4.672654014921911</x:v>
      </x:c>
      <x:c r="L170" s="2" t="str">
        <x:v>Within 10 miles</x:v>
      </x:c>
      <x:c r="M170" s="2" t="str">
        <x:v>https://mesonet.agron.iastate.edu/cgi-bin/request/daily.py?network=OR_ASOS&amp;stations=CVO&amp;year1=2026&amp;month1=8&amp;day1=15&amp;year2=2026&amp;month2=8&amp;day2=15&amp;na=blank&amp;format=csv</x:v>
      </x:c>
      <x:c r="N170" s="2"/>
    </x:row>
    <x:row r="171" ht="24" customHeight="1">
      <x:c r="A171" s="2" t="str">
        <x:v>Penn</x:v>
      </x:c>
      <x:c r="B171" s="2" t="str">
        <x:v>FCS</x:v>
      </x:c>
      <x:c r="C171" s="2" t="str">
        <x:v>Philadelphia</x:v>
      </x:c>
      <x:c r="D171" s="2" t="str">
        <x:v>PA</x:v>
      </x:c>
      <x:c r="E171" s="10" t="n">
        <x:v>90</x:v>
      </x:c>
      <x:c r="F171" s="15" t="n">
        <x:v>0.5574193000000001</x:v>
      </x:c>
      <x:c r="G171" s="10" t="n">
        <x:v>97.37204923903971</x:v>
      </x:c>
      <x:c r="H171" s="13" t="n">
        <x:v>3.7372049239039713</x:v>
      </x:c>
      <x:c r="I171" s="10" t="n">
        <x:f>ROUND(H171,1)</x:f>
        <x:v>3.7</x:v>
      </x:c>
      <x:c r="J171" s="2" t="str">
        <x:v>PHL</x:v>
      </x:c>
      <x:c r="K171" s="10" t="n">
        <x:v>5.701286776949966</x:v>
      </x:c>
      <x:c r="L171" s="2" t="str">
        <x:v>Within 10 miles</x:v>
      </x:c>
      <x:c r="M171" s="2" t="str">
        <x:v>https://mesonet.agron.iastate.edu/cgi-bin/request/daily.py?network=PA_ASOS&amp;stations=PHL&amp;year1=2026&amp;month1=8&amp;day1=15&amp;year2=2026&amp;month2=8&amp;day2=15&amp;na=blank&amp;format=csv</x:v>
      </x:c>
      <x:c r="N171" s="2"/>
    </x:row>
    <x:row r="172" ht="24" customHeight="1">
      <x:c r="A172" s="2" t="str">
        <x:v>Penn State</x:v>
      </x:c>
      <x:c r="B172" s="2" t="str">
        <x:v>FBS</x:v>
      </x:c>
      <x:c r="C172" s="2" t="str">
        <x:v>University Park</x:v>
      </x:c>
      <x:c r="D172" s="2" t="str">
        <x:v>PA</x:v>
      </x:c>
      <x:c r="E172" s="10" t="n">
        <x:v>80.6</x:v>
      </x:c>
      <x:c r="F172" s="15" t="n">
        <x:v>0.82383286</x:v>
      </x:c>
      <x:c r="G172" s="10" t="n">
        <x:v>85.9411668961952</x:v>
      </x:c>
      <x:c r="H172" s="13" t="n">
        <x:v>2.59411668961952</x:v>
      </x:c>
      <x:c r="I172" s="10" t="n">
        <x:f>ROUND(H172,1)</x:f>
        <x:v>2.6</x:v>
      </x:c>
      <x:c r="J172" s="2" t="str">
        <x:v>UNV</x:v>
      </x:c>
      <x:c r="K172" s="10" t="n">
        <x:v>3.608139652789471</x:v>
      </x:c>
      <x:c r="L172" s="2" t="str">
        <x:v>Within 10 miles</x:v>
      </x:c>
      <x:c r="M172" s="2" t="str">
        <x:v>https://mesonet.agron.iastate.edu/cgi-bin/request/daily.py?network=PA_ASOS&amp;stations=UNV&amp;year1=2026&amp;month1=8&amp;day1=15&amp;year2=2026&amp;month2=8&amp;day2=15&amp;na=blank&amp;format=csv</x:v>
      </x:c>
      <x:c r="N172" s="2"/>
    </x:row>
    <x:row r="173" ht="24" customHeight="1">
      <x:c r="A173" s="2" t="str">
        <x:v>Pittsburgh</x:v>
      </x:c>
      <x:c r="B173" s="2" t="str">
        <x:v>FBS</x:v>
      </x:c>
      <x:c r="C173" s="2" t="str">
        <x:v>Pittsburgh</x:v>
      </x:c>
      <x:c r="D173" s="2" t="str">
        <x:v>PA</x:v>
      </x:c>
      <x:c r="E173" s="10" t="n">
        <x:v>81</x:v>
      </x:c>
      <x:c r="F173" s="15" t="n">
        <x:v>0.8928946999999999</x:v>
      </x:c>
      <x:c r="G173" s="10" t="n">
        <x:v>88.8404702731124</x:v>
      </x:c>
      <x:c r="H173" s="13" t="n">
        <x:v>2.88404702731124</x:v>
      </x:c>
      <x:c r="I173" s="10" t="n">
        <x:f>ROUND(H173,1)</x:f>
        <x:v>2.9</x:v>
      </x:c>
      <x:c r="J173" s="2" t="str">
        <x:v>AGC</x:v>
      </x:c>
      <x:c r="K173" s="10" t="n">
        <x:v>6.430189020710169</x:v>
      </x:c>
      <x:c r="L173" s="2" t="str">
        <x:v>Within 10 miles</x:v>
      </x:c>
      <x:c r="M173" s="2" t="str">
        <x:v>https://mesonet.agron.iastate.edu/cgi-bin/request/daily.py?network=PA_ASOS&amp;stations=AGC&amp;year1=2026&amp;month1=8&amp;day1=15&amp;year2=2026&amp;month2=8&amp;day2=15&amp;na=blank&amp;format=csv</x:v>
      </x:c>
      <x:c r="N173" s="2"/>
    </x:row>
    <x:row r="174" ht="24" customHeight="1">
      <x:c r="A174" s="2" t="str">
        <x:v>Portland State</x:v>
      </x:c>
      <x:c r="B174" s="2" t="str">
        <x:v>FCS</x:v>
      </x:c>
      <x:c r="C174" s="2" t="str">
        <x:v>Portland</x:v>
      </x:c>
      <x:c r="D174" s="2" t="str">
        <x:v>OR</x:v>
      </x:c>
      <x:c r="E174" s="10" t="n">
        <x:v>72</x:v>
      </x:c>
      <x:c r="F174" s="15" t="n">
        <x:v>0.7113804</x:v>
      </x:c>
      <x:c r="G174" s="10" t="n">
        <x:v>72.12174394</x:v>
      </x:c>
      <x:c r="H174" s="13" t="n">
        <x:v>1.2121743940000003</x:v>
      </x:c>
      <x:c r="I174" s="10" t="n">
        <x:f>ROUND(H174,1)</x:f>
        <x:v>1.2</x:v>
      </x:c>
      <x:c r="J174" s="2" t="str">
        <x:v>PDX</x:v>
      </x:c>
      <x:c r="K174" s="10" t="n">
        <x:v>6.779741987306594</x:v>
      </x:c>
      <x:c r="L174" s="2" t="str">
        <x:v>Within 10 miles</x:v>
      </x:c>
      <x:c r="M174" s="2" t="str">
        <x:v>https://mesonet.agron.iastate.edu/cgi-bin/request/daily.py?network=OR_ASOS&amp;stations=PDX&amp;year1=2026&amp;month1=8&amp;day1=15&amp;year2=2026&amp;month2=8&amp;day2=15&amp;na=blank&amp;format=csv</x:v>
      </x:c>
      <x:c r="N174" s="2"/>
    </x:row>
    <x:row r="175" ht="24" customHeight="1">
      <x:c r="A175" s="2" t="str">
        <x:v>Prairie View A&amp;M</x:v>
      </x:c>
      <x:c r="B175" s="2" t="str">
        <x:v>FCS</x:v>
      </x:c>
      <x:c r="C175" s="2" t="str">
        <x:v>Prairie View</x:v>
      </x:c>
      <x:c r="D175" s="2" t="str">
        <x:v>TX</x:v>
      </x:c>
      <x:c r="E175" s="10" t="n">
        <x:v>98.6</x:v>
      </x:c>
      <x:c r="F175" s="15" t="n">
        <x:v>0.7460107</x:v>
      </x:c>
      <x:c r="G175" s="10" t="n">
        <x:v>143.05234742550823</x:v>
      </x:c>
      <x:c r="H175" s="13" t="n">
        <x:v>8.305234742550823</x:v>
      </x:c>
      <x:c r="I175" s="10" t="n">
        <x:f>ROUND(H175,1)</x:f>
        <x:v>8.3</x:v>
      </x:c>
      <x:c r="J175" s="2" t="str">
        <x:v>TME</x:v>
      </x:c>
      <x:c r="K175" s="10" t="n">
        <x:v>20.5691629334264</x:v>
      </x:c>
      <x:c r="L175" s="2" t="str">
        <x:v>Over 20 mile substitute</x:v>
      </x:c>
      <x:c r="M175" s="2" t="str">
        <x:v>https://mesonet.agron.iastate.edu/cgi-bin/request/daily.py?network=TX_ASOS&amp;stations=TME&amp;year1=2026&amp;month1=8&amp;day1=15&amp;year2=2026&amp;month2=8&amp;day2=15&amp;na=blank&amp;format=csv</x:v>
      </x:c>
      <x:c r="N175" s="2"/>
    </x:row>
    <x:row r="176" ht="24" customHeight="1">
      <x:c r="A176" s="2" t="str">
        <x:v>Presbyterian</x:v>
      </x:c>
      <x:c r="B176" s="2" t="str">
        <x:v>FCS</x:v>
      </x:c>
      <x:c r="C176" s="2" t="str">
        <x:v>Clinton</x:v>
      </x:c>
      <x:c r="D176" s="2" t="str">
        <x:v>SC</x:v>
      </x:c>
      <x:c r="E176" s="10" t="n">
        <x:v>95</x:v>
      </x:c>
      <x:c r="F176" s="15" t="n">
        <x:v>0.76948265</x:v>
      </x:c>
      <x:c r="G176" s="10" t="n">
        <x:v>130.2001535316234</x:v>
      </x:c>
      <x:c r="H176" s="13" t="n">
        <x:v>7.020015353162341</x:v>
      </x:c>
      <x:c r="I176" s="10" t="n">
        <x:f>ROUND(H176,1)</x:f>
        <x:v>7</x:v>
      </x:c>
      <x:c r="J176" s="2" t="str">
        <x:v>LUX</x:v>
      </x:c>
      <x:c r="K176" s="10" t="n">
        <x:v>5.293243407931607</x:v>
      </x:c>
      <x:c r="L176" s="2" t="str">
        <x:v>Within 10 miles</x:v>
      </x:c>
      <x:c r="M176" s="2" t="str">
        <x:v>https://mesonet.agron.iastate.edu/cgi-bin/request/daily.py?network=SC_ASOS&amp;stations=LUX&amp;year1=2026&amp;month1=8&amp;day1=15&amp;year2=2026&amp;month2=8&amp;day2=15&amp;na=blank&amp;format=csv</x:v>
      </x:c>
      <x:c r="N176" s="2"/>
    </x:row>
    <x:row r="177" ht="24" customHeight="1">
      <x:c r="A177" s="2" t="str">
        <x:v>Princeton</x:v>
      </x:c>
      <x:c r="B177" s="2" t="str">
        <x:v>FCS</x:v>
      </x:c>
      <x:c r="C177" s="2" t="str">
        <x:v>Princeton</x:v>
      </x:c>
      <x:c r="D177" s="2" t="str">
        <x:v>NJ</x:v>
      </x:c>
      <x:c r="E177" s="10" t="n">
        <x:v>85</x:v>
      </x:c>
      <x:c r="F177" s="15" t="n">
        <x:v>0.6020388400000001</x:v>
      </x:c>
      <x:c r="G177" s="10" t="n">
        <x:v>89.31503362133711</x:v>
      </x:c>
      <x:c r="H177" s="13" t="n">
        <x:v>2.9315033621337108</x:v>
      </x:c>
      <x:c r="I177" s="10" t="n">
        <x:f>ROUND(H177,1)</x:f>
        <x:v>2.9</x:v>
      </x:c>
      <x:c r="J177" s="2" t="str">
        <x:v>TTN</x:v>
      </x:c>
      <x:c r="K177" s="10" t="n">
        <x:v>9.657311801063926</x:v>
      </x:c>
      <x:c r="L177" s="2" t="str">
        <x:v>Within 10 miles</x:v>
      </x:c>
      <x:c r="M177" s="2" t="str">
        <x:v>https://mesonet.agron.iastate.edu/cgi-bin/request/daily.py?network=NJ_ASOS&amp;stations=TTN&amp;year1=2026&amp;month1=8&amp;day1=15&amp;year2=2026&amp;month2=8&amp;day2=15&amp;na=blank&amp;format=csv</x:v>
      </x:c>
      <x:c r="N177" s="2"/>
    </x:row>
    <x:row r="178" ht="24" customHeight="1">
      <x:c r="A178" s="2" t="str">
        <x:v>Purdue</x:v>
      </x:c>
      <x:c r="B178" s="2" t="str">
        <x:v>FBS</x:v>
      </x:c>
      <x:c r="C178" s="2" t="str">
        <x:v>West Lafayette</x:v>
      </x:c>
      <x:c r="D178" s="2" t="str">
        <x:v>IN</x:v>
      </x:c>
      <x:c r="E178" s="10" t="n">
        <x:v>83</x:v>
      </x:c>
      <x:c r="F178" s="15" t="n">
        <x:v>0.9450468</x:v>
      </x:c>
      <x:c r="G178" s="10" t="n">
        <x:v>97.10653503144422</x:v>
      </x:c>
      <x:c r="H178" s="13" t="n">
        <x:v>3.7106535031444223</x:v>
      </x:c>
      <x:c r="I178" s="10" t="n">
        <x:f>ROUND(H178,1)</x:f>
        <x:v>3.7</x:v>
      </x:c>
      <x:c r="J178" s="2" t="str">
        <x:v>LAF</x:v>
      </x:c>
      <x:c r="K178" s="10" t="n">
        <x:v>0.8870239541395051</x:v>
      </x:c>
      <x:c r="L178" s="2" t="str">
        <x:v>Within 10 miles</x:v>
      </x:c>
      <x:c r="M178" s="2" t="str">
        <x:v>https://mesonet.agron.iastate.edu/cgi-bin/request/daily.py?network=IN_ASOS&amp;stations=LAF&amp;year1=2026&amp;month1=8&amp;day1=15&amp;year2=2026&amp;month2=8&amp;day2=15&amp;na=blank&amp;format=csv</x:v>
      </x:c>
      <x:c r="N178" s="2"/>
    </x:row>
    <x:row r="179" ht="24" customHeight="1">
      <x:c r="A179" s="2" t="str">
        <x:v>Rhode Island</x:v>
      </x:c>
      <x:c r="B179" s="2" t="str">
        <x:v>FCS</x:v>
      </x:c>
      <x:c r="C179" s="2" t="str">
        <x:v>Kingston</x:v>
      </x:c>
      <x:c r="D179" s="2" t="str">
        <x:v>RI</x:v>
      </x:c>
      <x:c r="E179" s="10" t="n">
        <x:v>80.6</x:v>
      </x:c>
      <x:c r="F179" s="15" t="n">
        <x:v>0.57081734</x:v>
      </x:c>
      <x:c r="G179" s="10" t="n">
        <x:v>82.17672864925846</x:v>
      </x:c>
      <x:c r="H179" s="13" t="n">
        <x:v>2.2176728649258464</x:v>
      </x:c>
      <x:c r="I179" s="10" t="n">
        <x:f>ROUND(H179,1)</x:f>
        <x:v>2.2</x:v>
      </x:c>
      <x:c r="J179" s="2" t="str">
        <x:v>OQU</x:v>
      </x:c>
      <x:c r="K179" s="10" t="n">
        <x:v>9.962278837686087</x:v>
      </x:c>
      <x:c r="L179" s="2" t="str">
        <x:v>Within 10 miles</x:v>
      </x:c>
      <x:c r="M179" s="2" t="str">
        <x:v>https://mesonet.agron.iastate.edu/cgi-bin/request/daily.py?network=RI_ASOS&amp;stations=OQU&amp;year1=2026&amp;month1=8&amp;day1=15&amp;year2=2026&amp;month2=8&amp;day2=15&amp;na=blank&amp;format=csv</x:v>
      </x:c>
      <x:c r="N179" s="2"/>
    </x:row>
    <x:row r="180" ht="24" customHeight="1">
      <x:c r="A180" s="2" t="str">
        <x:v>Rice</x:v>
      </x:c>
      <x:c r="B180" s="2" t="str">
        <x:v>FBS</x:v>
      </x:c>
      <x:c r="C180" s="2" t="str">
        <x:v>Houston</x:v>
      </x:c>
      <x:c r="D180" s="2" t="str">
        <x:v>TX</x:v>
      </x:c>
      <x:c r="E180" s="10" t="n">
        <x:v>95</x:v>
      </x:c>
      <x:c r="F180" s="15" t="n">
        <x:v>0.7287427</x:v>
      </x:c>
      <x:c r="G180" s="10" t="n">
        <x:v>125.65508112708612</x:v>
      </x:c>
      <x:c r="H180" s="13" t="n">
        <x:v>6.565508112708613</x:v>
      </x:c>
      <x:c r="I180" s="10" t="n">
        <x:f>ROUND(H180,1)</x:f>
        <x:v>6.6</x:v>
      </x:c>
      <x:c r="J180" s="2" t="str">
        <x:v>MCJ</x:v>
      </x:c>
      <x:c r="K180" s="10" t="n">
        <x:v>0.5091367510538756</x:v>
      </x:c>
      <x:c r="L180" s="2" t="str">
        <x:v>Within 10 miles</x:v>
      </x:c>
      <x:c r="M180" s="2" t="str">
        <x:v>https://mesonet.agron.iastate.edu/cgi-bin/request/daily.py?network=TX_ASOS&amp;stations=MCJ&amp;year1=2026&amp;month1=8&amp;day1=15&amp;year2=2026&amp;month2=8&amp;day2=15&amp;na=blank&amp;format=csv</x:v>
      </x:c>
      <x:c r="N180" s="2"/>
    </x:row>
    <x:row r="181" ht="24" customHeight="1">
      <x:c r="A181" s="2" t="str">
        <x:v>Richmond</x:v>
      </x:c>
      <x:c r="B181" s="2" t="str">
        <x:v>FCS</x:v>
      </x:c>
      <x:c r="C181" s="2" t="str">
        <x:v>Richmond</x:v>
      </x:c>
      <x:c r="D181" s="2" t="str">
        <x:v>VA</x:v>
      </x:c>
      <x:c r="E181" s="10" t="n">
        <x:v>86</x:v>
      </x:c>
      <x:c r="F181" s="15" t="n">
        <x:v>0.8645913000000001</x:v>
      </x:c>
      <x:c r="G181" s="10" t="n">
        <x:v>103.29122357610458</x:v>
      </x:c>
      <x:c r="H181" s="13" t="n">
        <x:v>4.3291223576104585</x:v>
      </x:c>
      <x:c r="I181" s="10" t="n">
        <x:f>ROUND(H181,1)</x:f>
        <x:v>4.3</x:v>
      </x:c>
      <x:c r="J181" s="2" t="str">
        <x:v>OFP</x:v>
      </x:c>
      <x:c r="K181" s="10" t="n">
        <x:v>10.633939720264244</x:v>
      </x:c>
      <x:c r="L181" s="2" t="str">
        <x:v>10–20 mile substitute</x:v>
      </x:c>
      <x:c r="M181" s="2" t="str">
        <x:v>https://mesonet.agron.iastate.edu/cgi-bin/request/daily.py?network=VA_ASOS&amp;stations=OFP&amp;year1=2026&amp;month1=8&amp;day1=15&amp;year2=2026&amp;month2=8&amp;day2=15&amp;na=blank&amp;format=csv</x:v>
      </x:c>
      <x:c r="N181" s="2"/>
    </x:row>
    <x:row r="182" ht="24" customHeight="1">
      <x:c r="A182" s="2" t="str">
        <x:v>Robert Morris</x:v>
      </x:c>
      <x:c r="B182" s="2" t="str">
        <x:v>FCS</x:v>
      </x:c>
      <x:c r="C182" s="2" t="str">
        <x:v>Moon Township</x:v>
      </x:c>
      <x:c r="D182" s="2" t="str">
        <x:v>PA</x:v>
      </x:c>
      <x:c r="E182" s="10" t="n">
        <x:v>81</x:v>
      </x:c>
      <x:c r="F182" s="15" t="n">
        <x:v>0.9276846000000001</x:v>
      </x:c>
      <x:c r="G182" s="10" t="n">
        <x:v>90.02075422102781</x:v>
      </x:c>
      <x:c r="H182" s="13" t="n">
        <x:v>3.002075422102781</x:v>
      </x:c>
      <x:c r="I182" s="10" t="n">
        <x:f>ROUND(H182,1)</x:f>
        <x:v>3</x:v>
      </x:c>
      <x:c r="J182" s="2" t="str">
        <x:v>PIT</x:v>
      </x:c>
      <x:c r="K182" s="10" t="n">
        <x:v>2.3243822633061106</x:v>
      </x:c>
      <x:c r="L182" s="2" t="str">
        <x:v>Within 10 miles</x:v>
      </x:c>
      <x:c r="M182" s="2" t="str">
        <x:v>https://mesonet.agron.iastate.edu/cgi-bin/request/daily.py?network=PA_ASOS&amp;stations=PIT&amp;year1=2026&amp;month1=8&amp;day1=15&amp;year2=2026&amp;month2=8&amp;day2=15&amp;na=blank&amp;format=csv</x:v>
      </x:c>
      <x:c r="N182" s="2"/>
    </x:row>
    <x:row r="183" ht="24" customHeight="1">
      <x:c r="A183" s="2" t="str">
        <x:v>Rutgers</x:v>
      </x:c>
      <x:c r="B183" s="2" t="str">
        <x:v>FBS</x:v>
      </x:c>
      <x:c r="C183" s="2" t="str">
        <x:v>Piscataway</x:v>
      </x:c>
      <x:c r="D183" s="2" t="str">
        <x:v>NJ</x:v>
      </x:c>
      <x:c r="E183" s="10" t="n">
        <x:v>84</x:v>
      </x:c>
      <x:c r="F183" s="15" t="n">
        <x:v>0.51261906</x:v>
      </x:c>
      <x:c r="G183" s="10" t="n">
        <x:v>85.40110048348183</x:v>
      </x:c>
      <x:c r="H183" s="13" t="n">
        <x:v>2.5401100483481827</x:v>
      </x:c>
      <x:c r="I183" s="10" t="n">
        <x:f>ROUND(H183,1)</x:f>
        <x:v>2.5</x:v>
      </x:c>
      <x:c r="J183" s="2" t="str">
        <x:v>LDJ</x:v>
      </x:c>
      <x:c r="K183" s="10" t="n">
        <x:v>13.330626129565273</x:v>
      </x:c>
      <x:c r="L183" s="2" t="str">
        <x:v>10–20 mile substitute</x:v>
      </x:c>
      <x:c r="M183" s="2" t="str">
        <x:v>https://mesonet.agron.iastate.edu/cgi-bin/request/daily.py?network=NJ_ASOS&amp;stations=LDJ&amp;year1=2026&amp;month1=8&amp;day1=15&amp;year2=2026&amp;month2=8&amp;day2=15&amp;na=blank&amp;format=csv</x:v>
      </x:c>
      <x:c r="N183" s="2"/>
    </x:row>
    <x:row r="184" ht="24" customHeight="1">
      <x:c r="A184" s="2" t="str">
        <x:v>Sacramento State</x:v>
      </x:c>
      <x:c r="B184" s="2" t="str">
        <x:v>FBS</x:v>
      </x:c>
      <x:c r="C184" s="2" t="str">
        <x:v>Sacramento</x:v>
      </x:c>
      <x:c r="D184" s="2" t="str">
        <x:v>CA</x:v>
      </x:c>
      <x:c r="E184" s="10" t="n">
        <x:v>86</x:v>
      </x:c>
      <x:c r="F184" s="15" t="n">
        <x:v>0.680034</x:v>
      </x:c>
      <x:c r="G184" s="10" t="n">
        <x:v>94.21478771612632</x:v>
      </x:c>
      <x:c r="H184" s="13" t="n">
        <x:v>3.4214787716126325</x:v>
      </x:c>
      <x:c r="I184" s="10" t="n">
        <x:f>ROUND(H184,1)</x:f>
        <x:v>3.4</x:v>
      </x:c>
      <x:c r="J184" s="2" t="str">
        <x:v>SAC</x:v>
      </x:c>
      <x:c r="K184" s="10" t="n">
        <x:v>5.315356003861063</x:v>
      </x:c>
      <x:c r="L184" s="2" t="str">
        <x:v>Within 10 miles</x:v>
      </x:c>
      <x:c r="M184" s="2" t="str">
        <x:v>https://mesonet.agron.iastate.edu/cgi-bin/request/daily.py?network=CA_ASOS&amp;stations=SAC&amp;year1=2026&amp;month1=8&amp;day1=15&amp;year2=2026&amp;month2=8&amp;day2=15&amp;na=blank&amp;format=csv</x:v>
      </x:c>
      <x:c r="N184" s="2"/>
    </x:row>
    <x:row r="185" ht="24" customHeight="1">
      <x:c r="A185" s="2" t="str">
        <x:v>Sacred Heart</x:v>
      </x:c>
      <x:c r="B185" s="2" t="str">
        <x:v>FCS</x:v>
      </x:c>
      <x:c r="C185" s="2" t="str">
        <x:v>Fairfield</x:v>
      </x:c>
      <x:c r="D185" s="2" t="str">
        <x:v>CT</x:v>
      </x:c>
      <x:c r="E185" s="10" t="n">
        <x:v>79</x:v>
      </x:c>
      <x:c r="F185" s="15" t="n">
        <x:v>0.6565688000000001</x:v>
      </x:c>
      <x:c r="G185" s="10" t="n">
        <x:v>79.34293668</x:v>
      </x:c>
      <x:c r="H185" s="13" t="n">
        <x:v>1.9342936679999994</x:v>
      </x:c>
      <x:c r="I185" s="10" t="n">
        <x:f>ROUND(H185,1)</x:f>
        <x:v>1.9</x:v>
      </x:c>
      <x:c r="J185" s="2" t="str">
        <x:v>BDR</x:v>
      </x:c>
      <x:c r="K185" s="10" t="n">
        <x:v>7.316317637605855</x:v>
      </x:c>
      <x:c r="L185" s="2" t="str">
        <x:v>Within 10 miles</x:v>
      </x:c>
      <x:c r="M185" s="2" t="str">
        <x:v>https://mesonet.agron.iastate.edu/cgi-bin/request/daily.py?network=CT_ASOS&amp;stations=BDR&amp;year1=2026&amp;month1=8&amp;day1=15&amp;year2=2026&amp;month2=8&amp;day2=15&amp;na=blank&amp;format=csv</x:v>
      </x:c>
      <x:c r="N185" s="2"/>
    </x:row>
    <x:row r="186" ht="24" customHeight="1">
      <x:c r="A186" s="2" t="str">
        <x:v>Sam Houston</x:v>
      </x:c>
      <x:c r="B186" s="2" t="str">
        <x:v>FBS</x:v>
      </x:c>
      <x:c r="C186" s="2" t="str">
        <x:v>Huntsville</x:v>
      </x:c>
      <x:c r="D186" s="2" t="str">
        <x:v>TX</x:v>
      </x:c>
      <x:c r="E186" s="10" t="n">
        <x:v>100</x:v>
      </x:c>
      <x:c r="F186" s="15" t="n">
        <x:v>0.679908</x:v>
      </x:c>
      <x:c r="G186" s="10" t="n">
        <x:v>139.93612970842742</x:v>
      </x:c>
      <x:c r="H186" s="13" t="n">
        <x:v>7.993612970842742</x:v>
      </x:c>
      <x:c r="I186" s="10" t="n">
        <x:f>ROUND(H186,1)</x:f>
        <x:v>8</x:v>
      </x:c>
      <x:c r="J186" s="2" t="str">
        <x:v>UTS</x:v>
      </x:c>
      <x:c r="K186" s="10" t="n">
        <x:v>3.2924200652546194</x:v>
      </x:c>
      <x:c r="L186" s="2" t="str">
        <x:v>Within 10 miles</x:v>
      </x:c>
      <x:c r="M186" s="2" t="str">
        <x:v>https://mesonet.agron.iastate.edu/cgi-bin/request/daily.py?network=TX_ASOS&amp;stations=UTS&amp;year1=2026&amp;month1=8&amp;day1=15&amp;year2=2026&amp;month2=8&amp;day2=15&amp;na=blank&amp;format=csv</x:v>
      </x:c>
      <x:c r="N186" s="2"/>
    </x:row>
    <x:row r="187" ht="24" customHeight="1">
      <x:c r="A187" s="2" t="str">
        <x:v>Samford</x:v>
      </x:c>
      <x:c r="B187" s="2" t="str">
        <x:v>FCS</x:v>
      </x:c>
      <x:c r="C187" s="2" t="str">
        <x:v>Birmingham</x:v>
      </x:c>
      <x:c r="D187" s="2" t="str">
        <x:v>AL</x:v>
      </x:c>
      <x:c r="E187" s="10" t="n">
        <x:v>95</x:v>
      </x:c>
      <x:c r="F187" s="15" t="n">
        <x:v>0.7064957</x:v>
      </x:c>
      <x:c r="G187" s="10" t="n">
        <x:v>123.28861675816738</x:v>
      </x:c>
      <x:c r="H187" s="13" t="n">
        <x:v>6.328861675816738</x:v>
      </x:c>
      <x:c r="I187" s="10" t="n">
        <x:f>ROUND(H187,1)</x:f>
        <x:v>6.3</x:v>
      </x:c>
      <x:c r="J187" s="2" t="str">
        <x:v>BHM</x:v>
      </x:c>
      <x:c r="K187" s="10" t="n">
        <x:v>7.497749885649304</x:v>
      </x:c>
      <x:c r="L187" s="2" t="str">
        <x:v>Within 10 miles</x:v>
      </x:c>
      <x:c r="M187" s="2" t="str">
        <x:v>https://mesonet.agron.iastate.edu/cgi-bin/request/daily.py?network=AL_ASOS&amp;stations=BHM&amp;year1=2026&amp;month1=8&amp;day1=15&amp;year2=2026&amp;month2=8&amp;day2=15&amp;na=blank&amp;format=csv</x:v>
      </x:c>
      <x:c r="N187" s="2"/>
    </x:row>
    <x:row r="188" ht="24" customHeight="1">
      <x:c r="A188" s="2" t="str">
        <x:v>San Diego</x:v>
      </x:c>
      <x:c r="B188" s="2" t="str">
        <x:v>FCS</x:v>
      </x:c>
      <x:c r="C188" s="2" t="str">
        <x:v>San Diego</x:v>
      </x:c>
      <x:c r="D188" s="2" t="str">
        <x:v>CA</x:v>
      </x:c>
      <x:c r="E188" s="10" t="n">
        <x:v>78</x:v>
      </x:c>
      <x:c r="F188" s="15" t="n">
        <x:v>0.7061917</x:v>
      </x:c>
      <x:c r="G188" s="10" t="n">
        <x:v>78.40955049499999</x:v>
      </x:c>
      <x:c r="H188" s="13" t="n">
        <x:v>1.840955049499999</x:v>
      </x:c>
      <x:c r="I188" s="10" t="n">
        <x:f>ROUND(H188,1)</x:f>
        <x:v>1.8</x:v>
      </x:c>
      <x:c r="J188" s="2" t="str">
        <x:v>SAN</x:v>
      </x:c>
      <x:c r="K188" s="10" t="n">
        <x:v>2.576869477207126</x:v>
      </x:c>
      <x:c r="L188" s="2" t="str">
        <x:v>Within 10 miles</x:v>
      </x:c>
      <x:c r="M188" s="2" t="str">
        <x:v>https://mesonet.agron.iastate.edu/cgi-bin/request/daily.py?network=CA_ASOS&amp;stations=SAN&amp;year1=2026&amp;month1=8&amp;day1=15&amp;year2=2026&amp;month2=8&amp;day2=15&amp;na=blank&amp;format=csv</x:v>
      </x:c>
      <x:c r="N188" s="2"/>
    </x:row>
    <x:row r="189" ht="24" customHeight="1">
      <x:c r="A189" s="2" t="str">
        <x:v>San Diego State</x:v>
      </x:c>
      <x:c r="B189" s="2" t="str">
        <x:v>FBS</x:v>
      </x:c>
      <x:c r="C189" s="2" t="str">
        <x:v>San Diego</x:v>
      </x:c>
      <x:c r="D189" s="2" t="str">
        <x:v>CA</x:v>
      </x:c>
      <x:c r="E189" s="10" t="n">
        <x:v>79</x:v>
      </x:c>
      <x:c r="F189" s="15" t="n">
        <x:v>0.72405045</x:v>
      </x:c>
      <x:c r="G189" s="10" t="n">
        <x:v>79.50151855749999</x:v>
      </x:c>
      <x:c r="H189" s="13" t="n">
        <x:v>1.9501518557499993</x:v>
      </x:c>
      <x:c r="I189" s="10" t="n">
        <x:f>ROUND(H189,1)</x:f>
        <x:v>2</x:v>
      </x:c>
      <x:c r="J189" s="2" t="str">
        <x:v>MYF</x:v>
      </x:c>
      <x:c r="K189" s="10" t="n">
        <x:v>4.807777070466756</x:v>
      </x:c>
      <x:c r="L189" s="2" t="str">
        <x:v>Within 10 miles</x:v>
      </x:c>
      <x:c r="M189" s="2" t="str">
        <x:v>https://mesonet.agron.iastate.edu/cgi-bin/request/daily.py?network=CA_ASOS&amp;stations=MYF&amp;year1=2026&amp;month1=8&amp;day1=15&amp;year2=2026&amp;month2=8&amp;day2=15&amp;na=blank&amp;format=csv</x:v>
      </x:c>
      <x:c r="N189" s="2"/>
    </x:row>
    <x:row r="190" ht="24" customHeight="1">
      <x:c r="A190" s="2" t="str">
        <x:v>San Jose State</x:v>
      </x:c>
      <x:c r="B190" s="2" t="str">
        <x:v>FBS</x:v>
      </x:c>
      <x:c r="C190" s="2" t="str">
        <x:v>San Jose</x:v>
      </x:c>
      <x:c r="D190" s="2" t="str">
        <x:v>CA</x:v>
      </x:c>
      <x:c r="E190" s="10" t="n">
        <x:v>75</x:v>
      </x:c>
      <x:c r="F190" s="15" t="n">
        <x:v>0.7126435999999999</x:v>
      </x:c>
      <x:c r="G190" s="10" t="n">
        <x:v>75.27471246</x:v>
      </x:c>
      <x:c r="H190" s="13" t="n">
        <x:v>1.5274712460000004</x:v>
      </x:c>
      <x:c r="I190" s="10" t="n">
        <x:f>ROUND(H190,1)</x:f>
        <x:v>1.5</x:v>
      </x:c>
      <x:c r="J190" s="2" t="str">
        <x:v>SJC</x:v>
      </x:c>
      <x:c r="K190" s="10" t="n">
        <x:v>2.8943334740380147</x:v>
      </x:c>
      <x:c r="L190" s="2" t="str">
        <x:v>Within 10 miles</x:v>
      </x:c>
      <x:c r="M190" s="2" t="str">
        <x:v>https://mesonet.agron.iastate.edu/cgi-bin/request/daily.py?network=CA_ASOS&amp;stations=SJC&amp;year1=2026&amp;month1=8&amp;day1=15&amp;year2=2026&amp;month2=8&amp;day2=15&amp;na=blank&amp;format=csv</x:v>
      </x:c>
      <x:c r="N190" s="2"/>
    </x:row>
    <x:row r="191" ht="24" customHeight="1">
      <x:c r="A191" s="2" t="str">
        <x:v>SMU</x:v>
      </x:c>
      <x:c r="B191" s="2" t="str">
        <x:v>FBS</x:v>
      </x:c>
      <x:c r="C191" s="2" t="str">
        <x:v>University Park</x:v>
      </x:c>
      <x:c r="D191" s="2" t="str">
        <x:v>TX</x:v>
      </x:c>
      <x:c r="E191" s="10" t="n">
        <x:v>100</x:v>
      </x:c>
      <x:c r="F191" s="15" t="n">
        <x:v>0.51698242</x:v>
      </x:c>
      <x:c r="G191" s="10" t="n">
        <x:v>120.06434678064085</x:v>
      </x:c>
      <x:c r="H191" s="13" t="n">
        <x:v>6.0064346780640845</x:v>
      </x:c>
      <x:c r="I191" s="10" t="n">
        <x:f>ROUND(H191,1)</x:f>
        <x:v>6</x:v>
      </x:c>
      <x:c r="J191" s="2" t="str">
        <x:v>DAL</x:v>
      </x:c>
      <x:c r="K191" s="10" t="n">
        <x:v>4.040714081165004</x:v>
      </x:c>
      <x:c r="L191" s="2" t="str">
        <x:v>Within 10 miles</x:v>
      </x:c>
      <x:c r="M191" s="2" t="str">
        <x:v>https://mesonet.agron.iastate.edu/cgi-bin/request/daily.py?network=TX_ASOS&amp;stations=DAL&amp;year1=2026&amp;month1=8&amp;day1=15&amp;year2=2026&amp;month2=8&amp;day2=15&amp;na=blank&amp;format=csv</x:v>
      </x:c>
      <x:c r="N191" s="2"/>
    </x:row>
    <x:row r="192" ht="24" customHeight="1">
      <x:c r="A192" s="2" t="str">
        <x:v>South Alabama</x:v>
      </x:c>
      <x:c r="B192" s="2" t="str">
        <x:v>FBS</x:v>
      </x:c>
      <x:c r="C192" s="2" t="str">
        <x:v>Mobile</x:v>
      </x:c>
      <x:c r="D192" s="2" t="str">
        <x:v>AL</x:v>
      </x:c>
      <x:c r="E192" s="10" t="n">
        <x:v>98</x:v>
      </x:c>
      <x:c r="F192" s="15" t="n">
        <x:v>0.7669607</x:v>
      </x:c>
      <x:c r="G192" s="10" t="n">
        <x:v>143.2218799385318</x:v>
      </x:c>
      <x:c r="H192" s="13" t="n">
        <x:v>8.32218799385318</x:v>
      </x:c>
      <x:c r="I192" s="10" t="n">
        <x:f>ROUND(H192,1)</x:f>
        <x:v>8.3</x:v>
      </x:c>
      <x:c r="J192" s="2" t="str">
        <x:v>MOB</x:v>
      </x:c>
      <x:c r="K192" s="10" t="n">
        <x:v>4.015331503862656</x:v>
      </x:c>
      <x:c r="L192" s="2" t="str">
        <x:v>Within 10 miles</x:v>
      </x:c>
      <x:c r="M192" s="2" t="str">
        <x:v>https://mesonet.agron.iastate.edu/cgi-bin/request/daily.py?network=AL_ASOS&amp;stations=MOB&amp;year1=2026&amp;month1=8&amp;day1=15&amp;year2=2026&amp;month2=8&amp;day2=15&amp;na=blank&amp;format=csv</x:v>
      </x:c>
      <x:c r="N192" s="2"/>
    </x:row>
    <x:row r="193" ht="24" customHeight="1">
      <x:c r="A193" s="2" t="str">
        <x:v>South Carolina</x:v>
      </x:c>
      <x:c r="B193" s="2" t="str">
        <x:v>FBS</x:v>
      </x:c>
      <x:c r="C193" s="2" t="str">
        <x:v>Columbia</x:v>
      </x:c>
      <x:c r="D193" s="2" t="str">
        <x:v>SC</x:v>
      </x:c>
      <x:c r="E193" s="10" t="n">
        <x:v>97</x:v>
      </x:c>
      <x:c r="F193" s="15" t="n">
        <x:v>0.767484</x:v>
      </x:c>
      <x:c r="G193" s="10" t="n">
        <x:v>138.70215048122523</x:v>
      </x:c>
      <x:c r="H193" s="13" t="n">
        <x:v>7.870215048122523</x:v>
      </x:c>
      <x:c r="I193" s="10" t="n">
        <x:f>ROUND(H193,1)</x:f>
        <x:v>7.9</x:v>
      </x:c>
      <x:c r="J193" s="2" t="str">
        <x:v>CUB</x:v>
      </x:c>
      <x:c r="K193" s="10" t="n">
        <x:v>2.5212996801653462</x:v>
      </x:c>
      <x:c r="L193" s="2" t="str">
        <x:v>Within 10 miles</x:v>
      </x:c>
      <x:c r="M193" s="2" t="str">
        <x:v>https://mesonet.agron.iastate.edu/cgi-bin/request/daily.py?network=SC_ASOS&amp;stations=CUB&amp;year1=2026&amp;month1=8&amp;day1=15&amp;year2=2026&amp;month2=8&amp;day2=15&amp;na=blank&amp;format=csv</x:v>
      </x:c>
      <x:c r="N193" s="2"/>
    </x:row>
    <x:row r="194" ht="24" customHeight="1">
      <x:c r="A194" s="2" t="str">
        <x:v>South Carolina State</x:v>
      </x:c>
      <x:c r="B194" s="2" t="str">
        <x:v>FCS</x:v>
      </x:c>
      <x:c r="C194" s="2" t="str">
        <x:v>Orangeburg</x:v>
      </x:c>
      <x:c r="D194" s="2" t="str">
        <x:v>SC</x:v>
      </x:c>
      <x:c r="E194" s="10" t="n">
        <x:v>96</x:v>
      </x:c>
      <x:c r="F194" s="15" t="n">
        <x:v>0.78282394</x:v>
      </x:c>
      <x:c r="G194" s="10" t="n">
        <x:v>136.16560203266573</x:v>
      </x:c>
      <x:c r="H194" s="13" t="n">
        <x:v>7.616560203266572</x:v>
      </x:c>
      <x:c r="I194" s="10" t="n">
        <x:f>ROUND(H194,1)</x:f>
        <x:v>7.6</x:v>
      </x:c>
      <x:c r="J194" s="2" t="str">
        <x:v>OGB</x:v>
      </x:c>
      <x:c r="K194" s="10" t="n">
        <x:v>2.8459162977050565</x:v>
      </x:c>
      <x:c r="L194" s="2" t="str">
        <x:v>Within 10 miles</x:v>
      </x:c>
      <x:c r="M194" s="2" t="str">
        <x:v>https://mesonet.agron.iastate.edu/cgi-bin/request/daily.py?network=SC_ASOS&amp;stations=OGB&amp;year1=2026&amp;month1=8&amp;day1=15&amp;year2=2026&amp;month2=8&amp;day2=15&amp;na=blank&amp;format=csv</x:v>
      </x:c>
      <x:c r="N194" s="2"/>
    </x:row>
    <x:row r="195" ht="24" customHeight="1">
      <x:c r="A195" s="2" t="str">
        <x:v>South Dakota</x:v>
      </x:c>
      <x:c r="B195" s="2" t="str">
        <x:v>FCS</x:v>
      </x:c>
      <x:c r="C195" s="2" t="str">
        <x:v>Vermillion</x:v>
      </x:c>
      <x:c r="D195" s="2" t="str">
        <x:v>SD</x:v>
      </x:c>
      <x:c r="E195" s="10" t="n">
        <x:v>84.2</x:v>
      </x:c>
      <x:c r="F195" s="15" t="n">
        <x:v>0.9385338</x:v>
      </x:c>
      <x:c r="G195" s="10" t="n">
        <x:v>101.00485294674218</x:v>
      </x:c>
      <x:c r="H195" s="13" t="n">
        <x:v>4.100485294674217</x:v>
      </x:c>
      <x:c r="I195" s="10" t="n">
        <x:f>ROUND(H195,1)</x:f>
        <x:v>4.1</x:v>
      </x:c>
      <x:c r="J195" s="2" t="str">
        <x:v>VMR</x:v>
      </x:c>
      <x:c r="K195" s="10" t="n">
        <x:v>1.5073217725498236</x:v>
      </x:c>
      <x:c r="L195" s="2" t="str">
        <x:v>Within 10 miles</x:v>
      </x:c>
      <x:c r="M195" s="2" t="str">
        <x:v>https://mesonet.agron.iastate.edu/cgi-bin/request/daily.py?network=SD_ASOS&amp;stations=VMR&amp;year1=2026&amp;month1=8&amp;day1=15&amp;year2=2026&amp;month2=8&amp;day2=15&amp;na=blank&amp;format=csv</x:v>
      </x:c>
      <x:c r="N195" s="2"/>
    </x:row>
    <x:row r="196" ht="24" customHeight="1">
      <x:c r="A196" s="2" t="str">
        <x:v>South Dakota State</x:v>
      </x:c>
      <x:c r="B196" s="2" t="str">
        <x:v>FCS</x:v>
      </x:c>
      <x:c r="C196" s="2" t="str">
        <x:v>Brookings</x:v>
      </x:c>
      <x:c r="D196" s="2" t="str">
        <x:v>SD</x:v>
      </x:c>
      <x:c r="E196" s="10" t="n">
        <x:v>79</x:v>
      </x:c>
      <x:c r="F196" s="15" t="n">
        <x:v>0.9157294</x:v>
      </x:c>
      <x:c r="G196" s="10" t="n">
        <x:v>79.95196408999999</x:v>
      </x:c>
      <x:c r="H196" s="13" t="n">
        <x:v>1.995196408999999</x:v>
      </x:c>
      <x:c r="I196" s="10" t="n">
        <x:f>ROUND(H196,1)</x:f>
        <x:v>2</x:v>
      </x:c>
      <x:c r="J196" s="2" t="str">
        <x:v>BKX</x:v>
      </x:c>
      <x:c r="K196" s="10" t="n">
        <x:v>1.895783086904113</x:v>
      </x:c>
      <x:c r="L196" s="2" t="str">
        <x:v>Within 10 miles</x:v>
      </x:c>
      <x:c r="M196" s="2" t="str">
        <x:v>https://mesonet.agron.iastate.edu/cgi-bin/request/daily.py?network=SD_ASOS&amp;stations=BKX&amp;year1=2026&amp;month1=8&amp;day1=15&amp;year2=2026&amp;month2=8&amp;day2=15&amp;na=blank&amp;format=csv</x:v>
      </x:c>
      <x:c r="N196" s="2"/>
    </x:row>
    <x:row r="197" ht="24" customHeight="1">
      <x:c r="A197" s="2" t="str">
        <x:v>South Florida</x:v>
      </x:c>
      <x:c r="B197" s="2" t="str">
        <x:v>FBS</x:v>
      </x:c>
      <x:c r="C197" s="2" t="str">
        <x:v>Tampa</x:v>
      </x:c>
      <x:c r="D197" s="2" t="str">
        <x:v>FL</x:v>
      </x:c>
      <x:c r="E197" s="10" t="n">
        <x:v>95</x:v>
      </x:c>
      <x:c r="F197" s="15" t="n">
        <x:v>0.8486798</x:v>
      </x:c>
      <x:c r="G197" s="10" t="n">
        <x:v>139.81841185666312</x:v>
      </x:c>
      <x:c r="H197" s="13" t="n">
        <x:v>7.981841185666312</x:v>
      </x:c>
      <x:c r="I197" s="10" t="n">
        <x:f>ROUND(H197,1)</x:f>
        <x:v>8</x:v>
      </x:c>
      <x:c r="J197" s="2" t="str">
        <x:v>VDF</x:v>
      </x:c>
      <x:c r="K197" s="10" t="n">
        <x:v>4.993020273645543</x:v>
      </x:c>
      <x:c r="L197" s="2" t="str">
        <x:v>Within 10 miles</x:v>
      </x:c>
      <x:c r="M197" s="2" t="str">
        <x:v>https://mesonet.agron.iastate.edu/cgi-bin/request/daily.py?network=FL_ASOS&amp;stations=VDF&amp;year1=2026&amp;month1=8&amp;day1=15&amp;year2=2026&amp;month2=8&amp;day2=15&amp;na=blank&amp;format=csv</x:v>
      </x:c>
      <x:c r="N197" s="2"/>
    </x:row>
    <x:row r="198" ht="24" customHeight="1">
      <x:c r="A198" s="2" t="str">
        <x:v>Southeast Missouri State</x:v>
      </x:c>
      <x:c r="B198" s="2" t="str">
        <x:v>FCS</x:v>
      </x:c>
      <x:c r="C198" s="2" t="str">
        <x:v>Cape Girardeau</x:v>
      </x:c>
      <x:c r="D198" s="2" t="str">
        <x:v>MO</x:v>
      </x:c>
      <x:c r="E198" s="10" t="n">
        <x:v>96</x:v>
      </x:c>
      <x:c r="F198" s="15" t="n">
        <x:v>0.7197060999999999</x:v>
      </x:c>
      <x:c r="G198" s="10" t="n">
        <x:v>128.59057219589374</x:v>
      </x:c>
      <x:c r="H198" s="13" t="n">
        <x:v>6.859057219589374</x:v>
      </x:c>
      <x:c r="I198" s="10" t="n">
        <x:f>ROUND(H198,1)</x:f>
        <x:v>6.9</x:v>
      </x:c>
      <x:c r="J198" s="2" t="str">
        <x:v>CGI</x:v>
      </x:c>
      <x:c r="K198" s="10" t="n">
        <x:v>6.6107565408881515</x:v>
      </x:c>
      <x:c r="L198" s="2" t="str">
        <x:v>Within 10 miles</x:v>
      </x:c>
      <x:c r="M198" s="2" t="str">
        <x:v>https://mesonet.agron.iastate.edu/cgi-bin/request/daily.py?network=MO_ASOS&amp;stations=CGI&amp;year1=2026&amp;month1=8&amp;day1=15&amp;year2=2026&amp;month2=8&amp;day2=15&amp;na=blank&amp;format=csv</x:v>
      </x:c>
      <x:c r="N198" s="2"/>
    </x:row>
    <x:row r="199" ht="24" customHeight="1">
      <x:c r="A199" s="2" t="str">
        <x:v>Southeastern Louisiana</x:v>
      </x:c>
      <x:c r="B199" s="2" t="str">
        <x:v>FCS</x:v>
      </x:c>
      <x:c r="C199" s="2" t="str">
        <x:v>Hammond</x:v>
      </x:c>
      <x:c r="D199" s="2" t="str">
        <x:v>LA</x:v>
      </x:c>
      <x:c r="E199" s="10" t="n">
        <x:v>99.3</x:v>
      </x:c>
      <x:c r="F199" s="15" t="n">
        <x:v>0.7161695</x:v>
      </x:c>
      <x:c r="G199" s="10" t="n">
        <x:v>141.99438718827201</x:v>
      </x:c>
      <x:c r="H199" s="13" t="n">
        <x:v>8.199438718827201</x:v>
      </x:c>
      <x:c r="I199" s="10" t="n">
        <x:f>ROUND(H199,1)</x:f>
        <x:v>8.2</x:v>
      </x:c>
      <x:c r="J199" s="2" t="str">
        <x:v>HDC</x:v>
      </x:c>
      <x:c r="K199" s="10" t="n">
        <x:v>2.9075350542812566</x:v>
      </x:c>
      <x:c r="L199" s="2" t="str">
        <x:v>Within 10 miles</x:v>
      </x:c>
      <x:c r="M199" s="2" t="str">
        <x:v>https://mesonet.agron.iastate.edu/cgi-bin/request/daily.py?network=LA_ASOS&amp;stations=HDC&amp;year1=2026&amp;month1=8&amp;day1=15&amp;year2=2026&amp;month2=8&amp;day2=15&amp;na=blank&amp;format=csv</x:v>
      </x:c>
      <x:c r="N199" s="2"/>
    </x:row>
    <x:row r="200" ht="24" customHeight="1">
      <x:c r="A200" s="2" t="str">
        <x:v>Southern</x:v>
      </x:c>
      <x:c r="B200" s="2" t="str">
        <x:v>FCS</x:v>
      </x:c>
      <x:c r="C200" s="2" t="str">
        <x:v>Baton Rouge</x:v>
      </x:c>
      <x:c r="D200" s="2" t="str">
        <x:v>LA</x:v>
      </x:c>
      <x:c r="E200" s="10" t="n">
        <x:v>98</x:v>
      </x:c>
      <x:c r="F200" s="15" t="n">
        <x:v>0.6873311599999999</x:v>
      </x:c>
      <x:c r="G200" s="10" t="n">
        <x:v>132.70195088877495</x:v>
      </x:c>
      <x:c r="H200" s="13" t="n">
        <x:v>7.270195088877495</x:v>
      </x:c>
      <x:c r="I200" s="10" t="n">
        <x:f>ROUND(H200,1)</x:f>
        <x:v>7.3</x:v>
      </x:c>
      <x:c r="J200" s="2" t="str">
        <x:v>BTR</x:v>
      </x:c>
      <x:c r="K200" s="10" t="n">
        <x:v>2.7090410039622252</x:v>
      </x:c>
      <x:c r="L200" s="2" t="str">
        <x:v>Within 10 miles</x:v>
      </x:c>
      <x:c r="M200" s="2" t="str">
        <x:v>https://mesonet.agron.iastate.edu/cgi-bin/request/daily.py?network=LA_ASOS&amp;stations=BTR&amp;year1=2026&amp;month1=8&amp;day1=15&amp;year2=2026&amp;month2=8&amp;day2=15&amp;na=blank&amp;format=csv</x:v>
      </x:c>
      <x:c r="N200" s="2"/>
    </x:row>
    <x:row r="201" ht="24" customHeight="1">
      <x:c r="A201" s="2" t="str">
        <x:v>Southern Illinois</x:v>
      </x:c>
      <x:c r="B201" s="2" t="str">
        <x:v>FCS</x:v>
      </x:c>
      <x:c r="C201" s="2" t="str">
        <x:v>Carbondale</x:v>
      </x:c>
      <x:c r="D201" s="2" t="str">
        <x:v>IL</x:v>
      </x:c>
      <x:c r="E201" s="10" t="n">
        <x:v>95</x:v>
      </x:c>
      <x:c r="F201" s="15" t="n">
        <x:v>0.6946304999999999</x:v>
      </x:c>
      <x:c r="G201" s="10" t="n">
        <x:v>122.05984345305272</x:v>
      </x:c>
      <x:c r="H201" s="13" t="n">
        <x:v>6.205984345305272</x:v>
      </x:c>
      <x:c r="I201" s="10" t="n">
        <x:f>ROUND(H201,1)</x:f>
        <x:v>6.2</x:v>
      </x:c>
      <x:c r="J201" s="2" t="str">
        <x:v>MDH</x:v>
      </x:c>
      <x:c r="K201" s="10" t="n">
        <x:v>5.09121575106097</x:v>
      </x:c>
      <x:c r="L201" s="2" t="str">
        <x:v>Within 10 miles</x:v>
      </x:c>
      <x:c r="M201" s="2" t="str">
        <x:v>https://mesonet.agron.iastate.edu/cgi-bin/request/daily.py?network=IL_ASOS&amp;stations=MDH&amp;year1=2026&amp;month1=8&amp;day1=15&amp;year2=2026&amp;month2=8&amp;day2=15&amp;na=blank&amp;format=csv</x:v>
      </x:c>
      <x:c r="N201" s="2"/>
    </x:row>
    <x:row r="202" ht="24" customHeight="1">
      <x:c r="A202" s="2" t="str">
        <x:v>Southern Miss</x:v>
      </x:c>
      <x:c r="B202" s="2" t="str">
        <x:v>FBS</x:v>
      </x:c>
      <x:c r="C202" s="2" t="str">
        <x:v>Hattiesburg</x:v>
      </x:c>
      <x:c r="D202" s="2" t="str">
        <x:v>MS</x:v>
      </x:c>
      <x:c r="E202" s="10" t="n">
        <x:v>100</x:v>
      </x:c>
      <x:c r="F202" s="15" t="n">
        <x:v>0.65430466</x:v>
      </x:c>
      <x:c r="G202" s="10" t="n">
        <x:v>136.44187992248976</x:v>
      </x:c>
      <x:c r="H202" s="13" t="n">
        <x:v>7.644187992248976</x:v>
      </x:c>
      <x:c r="I202" s="10" t="n">
        <x:f>ROUND(H202,1)</x:f>
        <x:v>7.6</x:v>
      </x:c>
      <x:c r="J202" s="2" t="str">
        <x:v>HBG</x:v>
      </x:c>
      <x:c r="K202" s="10" t="n">
        <x:v>6.545741257412768</x:v>
      </x:c>
      <x:c r="L202" s="2" t="str">
        <x:v>Within 10 miles</x:v>
      </x:c>
      <x:c r="M202" s="2" t="str">
        <x:v>https://mesonet.agron.iastate.edu/cgi-bin/request/daily.py?network=MS_ASOS&amp;stations=HBG&amp;year1=2026&amp;month1=8&amp;day1=15&amp;year2=2026&amp;month2=8&amp;day2=15&amp;na=blank&amp;format=csv</x:v>
      </x:c>
      <x:c r="N202" s="2"/>
    </x:row>
    <x:row r="203" ht="24" customHeight="1">
      <x:c r="A203" s="2" t="str">
        <x:v>Southern Utah</x:v>
      </x:c>
      <x:c r="B203" s="2" t="str">
        <x:v>FCS</x:v>
      </x:c>
      <x:c r="C203" s="2" t="str">
        <x:v>Cedar City</x:v>
      </x:c>
      <x:c r="D203" s="2" t="str">
        <x:v>UT</x:v>
      </x:c>
      <x:c r="E203" s="10" t="n">
        <x:v>84</x:v>
      </x:c>
      <x:c r="F203" s="15" t="n">
        <x:v>0.5448735</x:v>
      </x:c>
      <x:c r="G203" s="10" t="n">
        <x:v>86.13542524118088</x:v>
      </x:c>
      <x:c r="H203" s="13" t="n">
        <x:v>2.6135425241180883</x:v>
      </x:c>
      <x:c r="I203" s="10" t="n">
        <x:f>ROUND(H203,1)</x:f>
        <x:v>2.6</x:v>
      </x:c>
      <x:c r="J203" s="2" t="str">
        <x:v>CDC</x:v>
      </x:c>
      <x:c r="K203" s="10" t="n">
        <x:v>2.298605045126576</x:v>
      </x:c>
      <x:c r="L203" s="2" t="str">
        <x:v>Within 10 miles</x:v>
      </x:c>
      <x:c r="M203" s="2" t="str">
        <x:v>https://mesonet.agron.iastate.edu/cgi-bin/request/daily.py?network=UT_ASOS&amp;stations=CDC&amp;year1=2026&amp;month1=8&amp;day1=15&amp;year2=2026&amp;month2=8&amp;day2=15&amp;na=blank&amp;format=csv</x:v>
      </x:c>
      <x:c r="N203" s="2"/>
    </x:row>
    <x:row r="204" ht="24" customHeight="1">
      <x:c r="A204" s="2" t="str">
        <x:v>St. Thomas</x:v>
      </x:c>
      <x:c r="B204" s="2" t="str">
        <x:v>FCS</x:v>
      </x:c>
      <x:c r="C204" s="2" t="str">
        <x:v>Saint Paul</x:v>
      </x:c>
      <x:c r="D204" s="2" t="str">
        <x:v>MN</x:v>
      </x:c>
      <x:c r="E204" s="10" t="n">
        <x:v>82</x:v>
      </x:c>
      <x:c r="F204" s="15" t="n">
        <x:v>0.8446491</x:v>
      </x:c>
      <x:c r="G204" s="10" t="n">
        <x:v>89.9538240259068</x:v>
      </x:c>
      <x:c r="H204" s="13" t="n">
        <x:v>2.9953824025906797</x:v>
      </x:c>
      <x:c r="I204" s="10" t="n">
        <x:f>ROUND(H204,1)</x:f>
        <x:v>3</x:v>
      </x:c>
      <x:c r="J204" s="2" t="str">
        <x:v>MSP</x:v>
      </x:c>
      <x:c r="K204" s="10" t="n">
        <x:v>4.460949782287908</x:v>
      </x:c>
      <x:c r="L204" s="2" t="str">
        <x:v>Within 10 miles</x:v>
      </x:c>
      <x:c r="M204" s="2" t="str">
        <x:v>https://mesonet.agron.iastate.edu/cgi-bin/request/daily.py?network=MN_ASOS&amp;stations=MSP&amp;year1=2026&amp;month1=8&amp;day1=15&amp;year2=2026&amp;month2=8&amp;day2=15&amp;na=blank&amp;format=csv</x:v>
      </x:c>
      <x:c r="N204" s="2"/>
    </x:row>
    <x:row r="205" ht="24" customHeight="1">
      <x:c r="A205" s="2" t="str">
        <x:v>Stanford</x:v>
      </x:c>
      <x:c r="B205" s="2" t="str">
        <x:v>FBS</x:v>
      </x:c>
      <x:c r="C205" s="2" t="str">
        <x:v>Stanford</x:v>
      </x:c>
      <x:c r="D205" s="2" t="str">
        <x:v>CA</x:v>
      </x:c>
      <x:c r="E205" s="10" t="n">
        <x:v>69.8</x:v>
      </x:c>
      <x:c r="F205" s="15" t="n">
        <x:v>0.7369255</x:v>
      </x:c>
      <x:c r="G205" s="10" t="n">
        <x:v>69.87177492500001</x:v>
      </x:c>
      <x:c r="H205" s="13" t="n">
        <x:v>1</x:v>
      </x:c>
      <x:c r="I205" s="10" t="n">
        <x:f>ROUND(H205,1)</x:f>
        <x:v>1</x:v>
      </x:c>
      <x:c r="J205" s="2" t="str">
        <x:v>PAO</x:v>
      </x:c>
      <x:c r="K205" s="10" t="n">
        <x:v>3.8147231387988634</x:v>
      </x:c>
      <x:c r="L205" s="2" t="str">
        <x:v>Within 10 miles</x:v>
      </x:c>
      <x:c r="M205" s="2" t="str">
        <x:v>https://mesonet.agron.iastate.edu/cgi-bin/request/daily.py?network=CA_ASOS&amp;stations=PAO&amp;year1=2026&amp;month1=8&amp;day1=15&amp;year2=2026&amp;month2=8&amp;day2=15&amp;na=blank&amp;format=csv</x:v>
      </x:c>
      <x:c r="N205" s="2"/>
    </x:row>
    <x:row r="206" ht="24" customHeight="1">
      <x:c r="A206" s="2" t="str">
        <x:v>Stephen F. Austin</x:v>
      </x:c>
      <x:c r="B206" s="2" t="str">
        <x:v>FCS</x:v>
      </x:c>
      <x:c r="C206" s="2" t="str">
        <x:v>Nacogdoches</x:v>
      </x:c>
      <x:c r="D206" s="2" t="str">
        <x:v>TX</x:v>
      </x:c>
      <x:c r="E206" s="10" t="n">
        <x:v>101</x:v>
      </x:c>
      <x:c r="F206" s="15" t="n">
        <x:v>0.7150468</x:v>
      </x:c>
      <x:c r="G206" s="10" t="n">
        <x:v>149.53606412137972</x:v>
      </x:c>
      <x:c r="H206" s="13" t="n">
        <x:v>8.953606412137972</x:v>
      </x:c>
      <x:c r="I206" s="10" t="n">
        <x:f>ROUND(H206,1)</x:f>
        <x:v>9</x:v>
      </x:c>
      <x:c r="J206" s="2" t="str">
        <x:v>OCH</x:v>
      </x:c>
      <x:c r="K206" s="10" t="n">
        <x:v>4.592047111763119</x:v>
      </x:c>
      <x:c r="L206" s="2" t="str">
        <x:v>Within 10 miles</x:v>
      </x:c>
      <x:c r="M206" s="2" t="str">
        <x:v>https://mesonet.agron.iastate.edu/cgi-bin/request/daily.py?network=TX_ASOS&amp;stations=OCH&amp;year1=2026&amp;month1=8&amp;day1=15&amp;year2=2026&amp;month2=8&amp;day2=15&amp;na=blank&amp;format=csv</x:v>
      </x:c>
      <x:c r="N206" s="2"/>
    </x:row>
    <x:row r="207" ht="24" customHeight="1">
      <x:c r="A207" s="2" t="str">
        <x:v>Stetson</x:v>
      </x:c>
      <x:c r="B207" s="2" t="str">
        <x:v>FCS</x:v>
      </x:c>
      <x:c r="C207" s="2" t="str">
        <x:v>DeLand</x:v>
      </x:c>
      <x:c r="D207" s="2" t="str">
        <x:v>FL</x:v>
      </x:c>
      <x:c r="E207" s="10" t="n">
        <x:v>95</x:v>
      </x:c>
      <x:c r="F207" s="15" t="n">
        <x:v>0.7399926000000001</x:v>
      </x:c>
      <x:c r="G207" s="10" t="n">
        <x:v>126.8828138124764</x:v>
      </x:c>
      <x:c r="H207" s="13" t="n">
        <x:v>6.68828138124764</x:v>
      </x:c>
      <x:c r="I207" s="10" t="n">
        <x:f>ROUND(H207,1)</x:f>
        <x:v>6.7</x:v>
      </x:c>
      <x:c r="J207" s="2" t="str">
        <x:v>DED</x:v>
      </x:c>
      <x:c r="K207" s="10" t="n">
        <x:v>2.4855394727615936</x:v>
      </x:c>
      <x:c r="L207" s="2" t="str">
        <x:v>Within 10 miles</x:v>
      </x:c>
      <x:c r="M207" s="2" t="str">
        <x:v>https://mesonet.agron.iastate.edu/cgi-bin/request/daily.py?network=FL_ASOS&amp;stations=DED&amp;year1=2026&amp;month1=8&amp;day1=15&amp;year2=2026&amp;month2=8&amp;day2=15&amp;na=blank&amp;format=csv</x:v>
      </x:c>
      <x:c r="N207" s="2"/>
    </x:row>
    <x:row r="208" ht="24" customHeight="1">
      <x:c r="A208" s="2" t="str">
        <x:v>Stonehill</x:v>
      </x:c>
      <x:c r="B208" s="2" t="str">
        <x:v>FCS</x:v>
      </x:c>
      <x:c r="C208" s="2" t="str">
        <x:v>Easton</x:v>
      </x:c>
      <x:c r="D208" s="2" t="str">
        <x:v>MA</x:v>
      </x:c>
      <x:c r="E208" s="10" t="n">
        <x:v>80.6</x:v>
      </x:c>
      <x:c r="F208" s="15" t="n">
        <x:v>0.6671233999999999</x:v>
      </x:c>
      <x:c r="G208" s="10" t="n">
        <x:v>83.45982960817605</x:v>
      </x:c>
      <x:c r="H208" s="13" t="n">
        <x:v>2.3459829608176053</x:v>
      </x:c>
      <x:c r="I208" s="10" t="n">
        <x:f>ROUND(H208,1)</x:f>
        <x:v>2.3</x:v>
      </x:c>
      <x:c r="J208" s="2" t="str">
        <x:v>1B9</x:v>
      </x:c>
      <x:c r="K208" s="10" t="n">
        <x:v>7.194074558726141</x:v>
      </x:c>
      <x:c r="L208" s="2" t="str">
        <x:v>Within 10 miles</x:v>
      </x:c>
      <x:c r="M208" s="2" t="str">
        <x:v>https://mesonet.agron.iastate.edu/cgi-bin/request/daily.py?network=MA_ASOS&amp;stations=1B9&amp;year1=2026&amp;month1=8&amp;day1=15&amp;year2=2026&amp;month2=8&amp;day2=15&amp;na=blank&amp;format=csv</x:v>
      </x:c>
      <x:c r="N208" s="2"/>
    </x:row>
    <x:row r="209" ht="24" customHeight="1">
      <x:c r="A209" s="2" t="str">
        <x:v>Stony Brook</x:v>
      </x:c>
      <x:c r="B209" s="2" t="str">
        <x:v>FCS</x:v>
      </x:c>
      <x:c r="C209" s="2" t="str">
        <x:v>Stony Brook</x:v>
      </x:c>
      <x:c r="D209" s="2" t="str">
        <x:v>NY</x:v>
      </x:c>
      <x:c r="E209" s="10" t="n">
        <x:v>82</x:v>
      </x:c>
      <x:c r="F209" s="15" t="n">
        <x:v>0.67032364</x:v>
      </x:c>
      <x:c r="G209" s="10" t="n">
        <x:v>85.80440478433613</x:v>
      </x:c>
      <x:c r="H209" s="13" t="n">
        <x:v>2.580440478433613</x:v>
      </x:c>
      <x:c r="I209" s="10" t="n">
        <x:f>ROUND(H209,1)</x:f>
        <x:v>2.6</x:v>
      </x:c>
      <x:c r="J209" s="2" t="str">
        <x:v>ISP</x:v>
      </x:c>
      <x:c r="K209" s="10" t="n">
        <x:v>8.5848680923605</x:v>
      </x:c>
      <x:c r="L209" s="2" t="str">
        <x:v>Within 10 miles</x:v>
      </x:c>
      <x:c r="M209" s="2" t="str">
        <x:v>https://mesonet.agron.iastate.edu/cgi-bin/request/daily.py?network=NY_ASOS&amp;stations=ISP&amp;year1=2026&amp;month1=8&amp;day1=15&amp;year2=2026&amp;month2=8&amp;day2=15&amp;na=blank&amp;format=csv</x:v>
      </x:c>
      <x:c r="N209" s="2"/>
    </x:row>
    <x:row r="210" ht="24" customHeight="1">
      <x:c r="A210" s="2" t="str">
        <x:v>Syracuse</x:v>
      </x:c>
      <x:c r="B210" s="2" t="str">
        <x:v>FBS</x:v>
      </x:c>
      <x:c r="C210" s="2" t="str">
        <x:v>Syracuse</x:v>
      </x:c>
      <x:c r="D210" s="2" t="str">
        <x:v>NY</x:v>
      </x:c>
      <x:c r="E210" s="10" t="n">
        <x:v>81</x:v>
      </x:c>
      <x:c r="F210" s="15" t="n">
        <x:v>0.6683030999999999</x:v>
      </x:c>
      <x:c r="G210" s="10" t="n">
        <x:v>84.10321688958393</x:v>
      </x:c>
      <x:c r="H210" s="13" t="n">
        <x:v>2.410321688958393</x:v>
      </x:c>
      <x:c r="I210" s="10" t="n">
        <x:f>ROUND(H210,1)</x:f>
        <x:v>2.4</x:v>
      </x:c>
      <x:c r="J210" s="2" t="str">
        <x:v>SYR</x:v>
      </x:c>
      <x:c r="K210" s="10" t="n">
        <x:v>5.2739475633355175</x:v>
      </x:c>
      <x:c r="L210" s="2" t="str">
        <x:v>Within 10 miles</x:v>
      </x:c>
      <x:c r="M210" s="2" t="str">
        <x:v>https://mesonet.agron.iastate.edu/cgi-bin/request/daily.py?network=NY_ASOS&amp;stations=SYR&amp;year1=2026&amp;month1=8&amp;day1=15&amp;year2=2026&amp;month2=8&amp;day2=15&amp;na=blank&amp;format=csv</x:v>
      </x:c>
      <x:c r="N210" s="2"/>
    </x:row>
    <x:row r="211" ht="24" customHeight="1">
      <x:c r="A211" s="2" t="str">
        <x:v>Tarleton State</x:v>
      </x:c>
      <x:c r="B211" s="2" t="str">
        <x:v>FCS</x:v>
      </x:c>
      <x:c r="C211" s="2" t="str">
        <x:v>Stephenville</x:v>
      </x:c>
      <x:c r="D211" s="2" t="str">
        <x:v>TX</x:v>
      </x:c>
      <x:c r="E211" s="10" t="n">
        <x:v>101</x:v>
      </x:c>
      <x:c r="F211" s="15" t="n">
        <x:v>0.5001702499999999</x:v>
      </x:c>
      <x:c r="G211" s="10" t="n">
        <x:v>121.25194059211555</x:v>
      </x:c>
      <x:c r="H211" s="13" t="n">
        <x:v>6.125194059211554</x:v>
      </x:c>
      <x:c r="I211" s="10" t="n">
        <x:f>ROUND(H211,1)</x:f>
        <x:v>6.1</x:v>
      </x:c>
      <x:c r="J211" s="2" t="str">
        <x:v>SEP</x:v>
      </x:c>
      <x:c r="K211" s="10" t="n">
        <x:v>2.2059505443200464</x:v>
      </x:c>
      <x:c r="L211" s="2" t="str">
        <x:v>Within 10 miles</x:v>
      </x:c>
      <x:c r="M211" s="2" t="str">
        <x:v>https://mesonet.agron.iastate.edu/cgi-bin/request/daily.py?network=TX_ASOS&amp;stations=SEP&amp;year1=2026&amp;month1=8&amp;day1=15&amp;year2=2026&amp;month2=8&amp;day2=15&amp;na=blank&amp;format=csv</x:v>
      </x:c>
      <x:c r="N211" s="2"/>
    </x:row>
    <x:row r="212" ht="24" customHeight="1">
      <x:c r="A212" s="2" t="str">
        <x:v>TCU</x:v>
      </x:c>
      <x:c r="B212" s="2" t="str">
        <x:v>FBS</x:v>
      </x:c>
      <x:c r="C212" s="2" t="str">
        <x:v>Fort Worth</x:v>
      </x:c>
      <x:c r="D212" s="2" t="str">
        <x:v>TX</x:v>
      </x:c>
      <x:c r="E212" s="10" t="n">
        <x:v>102</x:v>
      </x:c>
      <x:c r="F212" s="15" t="n">
        <x:v>0.5123652599999999</x:v>
      </x:c>
      <x:c r="G212" s="10" t="n">
        <x:v>125.68854651495703</x:v>
      </x:c>
      <x:c r="H212" s="13" t="n">
        <x:v>6.568854651495703</x:v>
      </x:c>
      <x:c r="I212" s="10" t="n">
        <x:f>ROUND(H212,1)</x:f>
        <x:v>6.6</x:v>
      </x:c>
      <x:c r="J212" s="2" t="str">
        <x:v>NFW</x:v>
      </x:c>
      <x:c r="K212" s="10" t="n">
        <x:v>6.487552612367491</x:v>
      </x:c>
      <x:c r="L212" s="2" t="str">
        <x:v>Within 10 miles</x:v>
      </x:c>
      <x:c r="M212" s="2" t="str">
        <x:v>https://mesonet.agron.iastate.edu/cgi-bin/request/daily.py?network=TX_ASOS&amp;stations=NFW&amp;year1=2026&amp;month1=8&amp;day1=15&amp;year2=2026&amp;month2=8&amp;day2=15&amp;na=blank&amp;format=csv</x:v>
      </x:c>
      <x:c r="N212" s="2"/>
    </x:row>
    <x:row r="213" ht="24" customHeight="1">
      <x:c r="A213" s="2" t="str">
        <x:v>Temple</x:v>
      </x:c>
      <x:c r="B213" s="2" t="str">
        <x:v>FBS</x:v>
      </x:c>
      <x:c r="C213" s="2" t="str">
        <x:v>Philadelphia</x:v>
      </x:c>
      <x:c r="D213" s="2" t="str">
        <x:v>PA</x:v>
      </x:c>
      <x:c r="E213" s="10" t="n">
        <x:v>90</x:v>
      </x:c>
      <x:c r="F213" s="15" t="n">
        <x:v>0.5574193000000001</x:v>
      </x:c>
      <x:c r="G213" s="10" t="n">
        <x:v>97.37204923903971</x:v>
      </x:c>
      <x:c r="H213" s="13" t="n">
        <x:v>3.7372049239039713</x:v>
      </x:c>
      <x:c r="I213" s="10" t="n">
        <x:f>ROUND(H213,1)</x:f>
        <x:v>3.7</x:v>
      </x:c>
      <x:c r="J213" s="2" t="str">
        <x:v>PHL</x:v>
      </x:c>
      <x:c r="K213" s="10" t="n">
        <x:v>8.383957662914437</x:v>
      </x:c>
      <x:c r="L213" s="2" t="str">
        <x:v>Within 10 miles</x:v>
      </x:c>
      <x:c r="M213" s="2" t="str">
        <x:v>https://mesonet.agron.iastate.edu/cgi-bin/request/daily.py?network=PA_ASOS&amp;stations=PHL&amp;year1=2026&amp;month1=8&amp;day1=15&amp;year2=2026&amp;month2=8&amp;day2=15&amp;na=blank&amp;format=csv</x:v>
      </x:c>
      <x:c r="N213" s="2"/>
    </x:row>
    <x:row r="214" ht="24" customHeight="1">
      <x:c r="A214" s="2" t="str">
        <x:v>Tennessee</x:v>
      </x:c>
      <x:c r="B214" s="2" t="str">
        <x:v>FBS</x:v>
      </x:c>
      <x:c r="C214" s="2" t="str">
        <x:v>Knoxville</x:v>
      </x:c>
      <x:c r="D214" s="2" t="str">
        <x:v>TN</x:v>
      </x:c>
      <x:c r="E214" s="10" t="n">
        <x:v>93.2</x:v>
      </x:c>
      <x:c r="F214" s="15" t="n">
        <x:v>0.9235877000000001</x:v>
      </x:c>
      <x:c r="G214" s="10" t="n">
        <x:v>140.07174069859414</x:v>
      </x:c>
      <x:c r="H214" s="13" t="n">
        <x:v>8.007174069859413</x:v>
      </x:c>
      <x:c r="I214" s="10" t="n">
        <x:f>ROUND(H214,1)</x:f>
        <x:v>8</x:v>
      </x:c>
      <x:c r="J214" s="2" t="str">
        <x:v>DKX</x:v>
      </x:c>
      <x:c r="K214" s="10" t="n">
        <x:v>3.2583602629331794</x:v>
      </x:c>
      <x:c r="L214" s="2" t="str">
        <x:v>Within 10 miles</x:v>
      </x:c>
      <x:c r="M214" s="2" t="str">
        <x:v>https://mesonet.agron.iastate.edu/cgi-bin/request/daily.py?network=TN_ASOS&amp;stations=DKX&amp;year1=2026&amp;month1=8&amp;day1=15&amp;year2=2026&amp;month2=8&amp;day2=15&amp;na=blank&amp;format=csv</x:v>
      </x:c>
      <x:c r="N214" s="2"/>
    </x:row>
    <x:row r="215" ht="24" customHeight="1">
      <x:c r="A215" s="2" t="str">
        <x:v>Tennessee State</x:v>
      </x:c>
      <x:c r="B215" s="2" t="str">
        <x:v>FCS</x:v>
      </x:c>
      <x:c r="C215" s="2" t="str">
        <x:v>Nashville</x:v>
      </x:c>
      <x:c r="D215" s="2" t="str">
        <x:v>TN</x:v>
      </x:c>
      <x:c r="E215" s="10" t="n">
        <x:v>98.6</x:v>
      </x:c>
      <x:c r="F215" s="15" t="n">
        <x:v>0.6903966</x:v>
      </x:c>
      <x:c r="G215" s="10" t="n">
        <x:v>135.523723980056</x:v>
      </x:c>
      <x:c r="H215" s="13" t="n">
        <x:v>7.5523723980056</x:v>
      </x:c>
      <x:c r="I215" s="10" t="n">
        <x:f>ROUND(H215,1)</x:f>
        <x:v>7.6</x:v>
      </x:c>
      <x:c r="J215" s="2" t="str">
        <x:v>JWN</x:v>
      </x:c>
      <x:c r="K215" s="10" t="n">
        <x:v>3.3144014067206906</x:v>
      </x:c>
      <x:c r="L215" s="2" t="str">
        <x:v>Within 10 miles</x:v>
      </x:c>
      <x:c r="M215" s="2" t="str">
        <x:v>https://mesonet.agron.iastate.edu/cgi-bin/request/daily.py?network=TN_ASOS&amp;stations=JWN&amp;year1=2026&amp;month1=8&amp;day1=15&amp;year2=2026&amp;month2=8&amp;day2=15&amp;na=blank&amp;format=csv</x:v>
      </x:c>
      <x:c r="N215" s="2"/>
    </x:row>
    <x:row r="216" ht="24" customHeight="1">
      <x:c r="A216" s="2" t="str">
        <x:v>Tennessee Tech</x:v>
      </x:c>
      <x:c r="B216" s="2" t="str">
        <x:v>FCS</x:v>
      </x:c>
      <x:c r="C216" s="2" t="str">
        <x:v>Cookeville</x:v>
      </x:c>
      <x:c r="D216" s="2" t="str">
        <x:v>TN</x:v>
      </x:c>
      <x:c r="E216" s="10" t="n">
        <x:v>95</x:v>
      </x:c>
      <x:c r="F216" s="15" t="n">
        <x:v>0.8265678</x:v>
      </x:c>
      <x:c r="G216" s="10" t="n">
        <x:v>137.02895206301383</x:v>
      </x:c>
      <x:c r="H216" s="13" t="n">
        <x:v>7.702895206301383</x:v>
      </x:c>
      <x:c r="I216" s="10" t="n">
        <x:f>ROUND(H216,1)</x:f>
        <x:v>7.7</x:v>
      </x:c>
      <x:c r="J216" s="2" t="str">
        <x:v>SRB</x:v>
      </x:c>
      <x:c r="K216" s="10" t="n">
        <x:v>8.407019487889093</x:v>
      </x:c>
      <x:c r="L216" s="2" t="str">
        <x:v>Within 10 miles</x:v>
      </x:c>
      <x:c r="M216" s="2" t="str">
        <x:v>https://mesonet.agron.iastate.edu/cgi-bin/request/daily.py?network=TN_ASOS&amp;stations=SRB&amp;year1=2026&amp;month1=8&amp;day1=15&amp;year2=2026&amp;month2=8&amp;day2=15&amp;na=blank&amp;format=csv</x:v>
      </x:c>
      <x:c r="N216" s="2"/>
    </x:row>
    <x:row r="217" ht="24" customHeight="1">
      <x:c r="A217" s="2" t="str">
        <x:v>Texas</x:v>
      </x:c>
      <x:c r="B217" s="2" t="str">
        <x:v>FBS</x:v>
      </x:c>
      <x:c r="C217" s="2" t="str">
        <x:v>Austin</x:v>
      </x:c>
      <x:c r="D217" s="2" t="str">
        <x:v>TX</x:v>
      </x:c>
      <x:c r="E217" s="10" t="n">
        <x:v>103</x:v>
      </x:c>
      <x:c r="F217" s="15" t="n">
        <x:v>0.6013625300000001</x:v>
      </x:c>
      <x:c r="G217" s="10" t="n">
        <x:v>140.96055892999226</x:v>
      </x:c>
      <x:c r="H217" s="13" t="n">
        <x:v>8.096055892999225</x:v>
      </x:c>
      <x:c r="I217" s="10" t="n">
        <x:f>ROUND(H217,1)</x:f>
        <x:v>8.1</x:v>
      </x:c>
      <x:c r="J217" s="2" t="str">
        <x:v>ATT</x:v>
      </x:c>
      <x:c r="K217" s="10" t="n">
        <x:v>2.90072840469364</x:v>
      </x:c>
      <x:c r="L217" s="2" t="str">
        <x:v>Within 10 miles</x:v>
      </x:c>
      <x:c r="M217" s="2" t="str">
        <x:v>https://mesonet.agron.iastate.edu/cgi-bin/request/daily.py?network=TX_ASOS&amp;stations=ATT&amp;year1=2026&amp;month1=8&amp;day1=15&amp;year2=2026&amp;month2=8&amp;day2=15&amp;na=blank&amp;format=csv</x:v>
      </x:c>
      <x:c r="N217" s="2"/>
    </x:row>
    <x:row r="218" ht="24" customHeight="1">
      <x:c r="A218" s="2" t="str">
        <x:v>Texas A&amp;M</x:v>
      </x:c>
      <x:c r="B218" s="2" t="str">
        <x:v>FBS</x:v>
      </x:c>
      <x:c r="C218" s="2" t="str">
        <x:v>College Station</x:v>
      </x:c>
      <x:c r="D218" s="2" t="str">
        <x:v>TX</x:v>
      </x:c>
      <x:c r="E218" s="10" t="n">
        <x:v>99</x:v>
      </x:c>
      <x:c r="F218" s="15" t="n">
        <x:v>0.7045165</x:v>
      </x:c>
      <x:c r="G218" s="10" t="n">
        <x:v>139.07712080719182</x:v>
      </x:c>
      <x:c r="H218" s="13" t="n">
        <x:v>7.907712080719182</x:v>
      </x:c>
      <x:c r="I218" s="10" t="n">
        <x:f>ROUND(H218,1)</x:f>
        <x:v>7.9</x:v>
      </x:c>
      <x:c r="J218" s="2" t="str">
        <x:v>CLL</x:v>
      </x:c>
      <x:c r="K218" s="10" t="n">
        <x:v>1.724234012377504</x:v>
      </x:c>
      <x:c r="L218" s="2" t="str">
        <x:v>Within 10 miles</x:v>
      </x:c>
      <x:c r="M218" s="2" t="str">
        <x:v>https://mesonet.agron.iastate.edu/cgi-bin/request/daily.py?network=TX_ASOS&amp;stations=CLL&amp;year1=2026&amp;month1=8&amp;day1=15&amp;year2=2026&amp;month2=8&amp;day2=15&amp;na=blank&amp;format=csv</x:v>
      </x:c>
      <x:c r="N218" s="2"/>
    </x:row>
    <x:row r="219" ht="24" customHeight="1">
      <x:c r="A219" s="2" t="str">
        <x:v>Texas Southern</x:v>
      </x:c>
      <x:c r="B219" s="2" t="str">
        <x:v>FCS</x:v>
      </x:c>
      <x:c r="C219" s="2" t="str">
        <x:v>Houston</x:v>
      </x:c>
      <x:c r="D219" s="2" t="str">
        <x:v>TX</x:v>
      </x:c>
      <x:c r="E219" s="10" t="n">
        <x:v>95</x:v>
      </x:c>
      <x:c r="F219" s="15" t="n">
        <x:v>0.7287427</x:v>
      </x:c>
      <x:c r="G219" s="10" t="n">
        <x:v>125.65508112708612</x:v>
      </x:c>
      <x:c r="H219" s="13" t="n">
        <x:v>6.565508112708613</x:v>
      </x:c>
      <x:c r="I219" s="10" t="n">
        <x:f>ROUND(H219,1)</x:f>
        <x:v>6.6</x:v>
      </x:c>
      <x:c r="J219" s="2" t="str">
        <x:v>MCJ</x:v>
      </x:c>
      <x:c r="K219" s="10" t="n">
        <x:v>2.111419722241245</x:v>
      </x:c>
      <x:c r="L219" s="2" t="str">
        <x:v>Within 10 miles</x:v>
      </x:c>
      <x:c r="M219" s="2" t="str">
        <x:v>https://mesonet.agron.iastate.edu/cgi-bin/request/daily.py?network=TX_ASOS&amp;stations=MCJ&amp;year1=2026&amp;month1=8&amp;day1=15&amp;year2=2026&amp;month2=8&amp;day2=15&amp;na=blank&amp;format=csv</x:v>
      </x:c>
      <x:c r="N219" s="2"/>
    </x:row>
    <x:row r="220" ht="24" customHeight="1">
      <x:c r="A220" s="2" t="str">
        <x:v>Texas State</x:v>
      </x:c>
      <x:c r="B220" s="2" t="str">
        <x:v>FBS</x:v>
      </x:c>
      <x:c r="C220" s="2" t="str">
        <x:v>San Marcos</x:v>
      </x:c>
      <x:c r="D220" s="2" t="str">
        <x:v>TX</x:v>
      </x:c>
      <x:c r="E220" s="10" t="n">
        <x:v>101</x:v>
      </x:c>
      <x:c r="F220" s="15" t="n">
        <x:v>0.75332</x:v>
      </x:c>
      <x:c r="G220" s="10" t="n">
        <x:v>155.6414364297559</x:v>
      </x:c>
      <x:c r="H220" s="13" t="n">
        <x:v>9.56414364297559</x:v>
      </x:c>
      <x:c r="I220" s="10" t="n">
        <x:f>ROUND(H220,1)</x:f>
        <x:v>9.6</x:v>
      </x:c>
      <x:c r="J220" s="2" t="str">
        <x:v>HYI</x:v>
      </x:c>
      <x:c r="K220" s="10" t="n">
        <x:v>4.554010438974963</x:v>
      </x:c>
      <x:c r="L220" s="2" t="str">
        <x:v>Within 10 miles</x:v>
      </x:c>
      <x:c r="M220" s="2" t="str">
        <x:v>https://mesonet.agron.iastate.edu/cgi-bin/request/daily.py?network=TX_ASOS&amp;stations=HYI&amp;year1=2026&amp;month1=8&amp;day1=15&amp;year2=2026&amp;month2=8&amp;day2=15&amp;na=blank&amp;format=csv</x:v>
      </x:c>
      <x:c r="N220" s="2"/>
    </x:row>
    <x:row r="221" ht="24" customHeight="1">
      <x:c r="A221" s="2" t="str">
        <x:v>Texas Tech</x:v>
      </x:c>
      <x:c r="B221" s="2" t="str">
        <x:v>FBS</x:v>
      </x:c>
      <x:c r="C221" s="2" t="str">
        <x:v>Lubbock</x:v>
      </x:c>
      <x:c r="D221" s="2" t="str">
        <x:v>TX</x:v>
      </x:c>
      <x:c r="E221" s="10" t="n">
        <x:v>98</x:v>
      </x:c>
      <x:c r="F221" s="15" t="n">
        <x:v>0.43169094</x:v>
      </x:c>
      <x:c r="G221" s="10" t="n">
        <x:v>107.19758490189514</x:v>
      </x:c>
      <x:c r="H221" s="13" t="n">
        <x:v>4.719758490189514</x:v>
      </x:c>
      <x:c r="I221" s="10" t="n">
        <x:f>ROUND(H221,1)</x:f>
        <x:v>4.7</x:v>
      </x:c>
      <x:c r="J221" s="2" t="str">
        <x:v>LBB</x:v>
      </x:c>
      <x:c r="K221" s="10" t="n">
        <x:v>6.350921809625124</x:v>
      </x:c>
      <x:c r="L221" s="2" t="str">
        <x:v>Within 10 miles</x:v>
      </x:c>
      <x:c r="M221" s="2" t="str">
        <x:v>https://mesonet.agron.iastate.edu/cgi-bin/request/daily.py?network=TX_ASOS&amp;stations=LBB&amp;year1=2026&amp;month1=8&amp;day1=15&amp;year2=2026&amp;month2=8&amp;day2=15&amp;na=blank&amp;format=csv</x:v>
      </x:c>
      <x:c r="N221" s="2"/>
    </x:row>
    <x:row r="222" ht="24" customHeight="1">
      <x:c r="A222" s="2" t="str">
        <x:v>The Citadel</x:v>
      </x:c>
      <x:c r="B222" s="2" t="str">
        <x:v>FCS</x:v>
      </x:c>
      <x:c r="C222" s="2" t="str">
        <x:v>Charleston</x:v>
      </x:c>
      <x:c r="D222" s="2" t="str">
        <x:v>SC</x:v>
      </x:c>
      <x:c r="E222" s="10" t="n">
        <x:v>95</x:v>
      </x:c>
      <x:c r="F222" s="15" t="n">
        <x:v>0.8080961999999999</x:v>
      </x:c>
      <x:c r="G222" s="10" t="n">
        <x:v>134.76051184622509</x:v>
      </x:c>
      <x:c r="H222" s="13" t="n">
        <x:v>7.476051184622508</x:v>
      </x:c>
      <x:c r="I222" s="10" t="n">
        <x:f>ROUND(H222,1)</x:f>
        <x:v>7.5</x:v>
      </x:c>
      <x:c r="J222" s="2" t="str">
        <x:v>JZI</x:v>
      </x:c>
      <x:c r="K222" s="10" t="n">
        <x:v>7.084309960007962</x:v>
      </x:c>
      <x:c r="L222" s="2" t="str">
        <x:v>Within 10 miles</x:v>
      </x:c>
      <x:c r="M222" s="2" t="str">
        <x:v>https://mesonet.agron.iastate.edu/cgi-bin/request/daily.py?network=SC_ASOS&amp;stations=JZI&amp;year1=2026&amp;month1=8&amp;day1=15&amp;year2=2026&amp;month2=8&amp;day2=15&amp;na=blank&amp;format=csv</x:v>
      </x:c>
      <x:c r="N222" s="2"/>
    </x:row>
    <x:row r="223" ht="24" customHeight="1">
      <x:c r="A223" s="2" t="str">
        <x:v>Toledo</x:v>
      </x:c>
      <x:c r="B223" s="2" t="str">
        <x:v>FBS</x:v>
      </x:c>
      <x:c r="C223" s="2" t="str">
        <x:v>Toledo</x:v>
      </x:c>
      <x:c r="D223" s="2" t="str">
        <x:v>OH</x:v>
      </x:c>
      <x:c r="E223" s="10" t="n">
        <x:v>80</x:v>
      </x:c>
      <x:c r="F223" s="15" t="n">
        <x:v>0.8410890999999999</x:v>
      </x:c>
      <x:c r="G223" s="10" t="n">
        <x:v>84.79410184909933</x:v>
      </x:c>
      <x:c r="H223" s="13" t="n">
        <x:v>2.4794101849099333</x:v>
      </x:c>
      <x:c r="I223" s="10" t="n">
        <x:f>ROUND(H223,1)</x:f>
        <x:v>2.5</x:v>
      </x:c>
      <x:c r="J223" s="2" t="str">
        <x:v>TDZ</x:v>
      </x:c>
      <x:c r="K223" s="10" t="n">
        <x:v>9.644490010190538</x:v>
      </x:c>
      <x:c r="L223" s="2" t="str">
        <x:v>Within 10 miles</x:v>
      </x:c>
      <x:c r="M223" s="2" t="str">
        <x:v>https://mesonet.agron.iastate.edu/cgi-bin/request/daily.py?network=OH_ASOS&amp;stations=TDZ&amp;year1=2026&amp;month1=8&amp;day1=15&amp;year2=2026&amp;month2=8&amp;day2=15&amp;na=blank&amp;format=csv</x:v>
      </x:c>
      <x:c r="N223" s="2"/>
    </x:row>
    <x:row r="224" ht="24" customHeight="1">
      <x:c r="A224" s="2" t="str">
        <x:v>Towson</x:v>
      </x:c>
      <x:c r="B224" s="2" t="str">
        <x:v>FCS</x:v>
      </x:c>
      <x:c r="C224" s="2" t="str">
        <x:v>Towson</x:v>
      </x:c>
      <x:c r="D224" s="2" t="str">
        <x:v>MD</x:v>
      </x:c>
      <x:c r="E224" s="10" t="n">
        <x:v>89</x:v>
      </x:c>
      <x:c r="F224" s="15" t="n">
        <x:v>0.5944175</x:v>
      </x:c>
      <x:c r="G224" s="10" t="n">
        <x:v>97.0696644112787</x:v>
      </x:c>
      <x:c r="H224" s="13" t="n">
        <x:v>3.7069664411278693</x:v>
      </x:c>
      <x:c r="I224" s="10" t="n">
        <x:f>ROUND(H224,1)</x:f>
        <x:v>3.7</x:v>
      </x:c>
      <x:c r="J224" s="2" t="str">
        <x:v>DMH</x:v>
      </x:c>
      <x:c r="K224" s="10" t="n">
        <x:v>7.907554471306226</x:v>
      </x:c>
      <x:c r="L224" s="2" t="str">
        <x:v>Within 10 miles</x:v>
      </x:c>
      <x:c r="M224" s="2" t="str">
        <x:v>https://mesonet.agron.iastate.edu/cgi-bin/request/daily.py?network=MD_ASOS&amp;stations=DMH&amp;year1=2026&amp;month1=8&amp;day1=15&amp;year2=2026&amp;month2=8&amp;day2=15&amp;na=blank&amp;format=csv</x:v>
      </x:c>
      <x:c r="N224" s="2"/>
    </x:row>
    <x:row r="225" ht="24" customHeight="1">
      <x:c r="A225" s="2" t="str">
        <x:v>Troy</x:v>
      </x:c>
      <x:c r="B225" s="2" t="str">
        <x:v>FBS</x:v>
      </x:c>
      <x:c r="C225" s="2" t="str">
        <x:v>Troy</x:v>
      </x:c>
      <x:c r="D225" s="2" t="str">
        <x:v>AL</x:v>
      </x:c>
      <x:c r="E225" s="10" t="n">
        <x:v>95</x:v>
      </x:c>
      <x:c r="F225" s="15" t="n">
        <x:v>0.8200878</x:v>
      </x:c>
      <x:c r="G225" s="10" t="n">
        <x:v>136.22675955150527</x:v>
      </x:c>
      <x:c r="H225" s="13" t="n">
        <x:v>7.622675955150526</x:v>
      </x:c>
      <x:c r="I225" s="10" t="n">
        <x:f>ROUND(H225,1)</x:f>
        <x:v>7.6</x:v>
      </x:c>
      <x:c r="J225" s="2" t="str">
        <x:v>TOI</x:v>
      </x:c>
      <x:c r="K225" s="10" t="n">
        <x:v>5.4981303207126295</x:v>
      </x:c>
      <x:c r="L225" s="2" t="str">
        <x:v>Within 10 miles</x:v>
      </x:c>
      <x:c r="M225" s="2" t="str">
        <x:v>https://mesonet.agron.iastate.edu/cgi-bin/request/daily.py?network=AL_ASOS&amp;stations=TOI&amp;year1=2026&amp;month1=8&amp;day1=15&amp;year2=2026&amp;month2=8&amp;day2=15&amp;na=blank&amp;format=csv</x:v>
      </x:c>
      <x:c r="N225" s="2"/>
    </x:row>
    <x:row r="226" ht="24" customHeight="1">
      <x:c r="A226" s="2" t="str">
        <x:v>Tulane</x:v>
      </x:c>
      <x:c r="B226" s="2" t="str">
        <x:v>FBS</x:v>
      </x:c>
      <x:c r="C226" s="2" t="str">
        <x:v>New Orleans</x:v>
      </x:c>
      <x:c r="D226" s="2" t="str">
        <x:v>LA</x:v>
      </x:c>
      <x:c r="E226" s="10" t="n">
        <x:v>96</x:v>
      </x:c>
      <x:c r="F226" s="15" t="n">
        <x:v>0.69921745</x:v>
      </x:c>
      <x:c r="G226" s="10" t="n">
        <x:v>126.28091007392642</x:v>
      </x:c>
      <x:c r="H226" s="13" t="n">
        <x:v>6.628091007392642</x:v>
      </x:c>
      <x:c r="I226" s="10" t="n">
        <x:f>ROUND(H226,1)</x:f>
        <x:v>6.6</x:v>
      </x:c>
      <x:c r="J226" s="2" t="str">
        <x:v>MSY</x:v>
      </x:c>
      <x:c r="K226" s="10" t="n">
        <x:v>8.668389726850162</x:v>
      </x:c>
      <x:c r="L226" s="2" t="str">
        <x:v>Within 10 miles</x:v>
      </x:c>
      <x:c r="M226" s="2" t="str">
        <x:v>https://mesonet.agron.iastate.edu/cgi-bin/request/daily.py?network=LA_ASOS&amp;stations=MSY&amp;year1=2026&amp;month1=8&amp;day1=15&amp;year2=2026&amp;month2=8&amp;day2=15&amp;na=blank&amp;format=csv</x:v>
      </x:c>
      <x:c r="N226" s="2"/>
    </x:row>
    <x:row r="227" ht="24" customHeight="1">
      <x:c r="A227" s="2" t="str">
        <x:v>Tulsa</x:v>
      </x:c>
      <x:c r="B227" s="2" t="str">
        <x:v>FBS</x:v>
      </x:c>
      <x:c r="C227" s="2" t="str">
        <x:v>Tulsa</x:v>
      </x:c>
      <x:c r="D227" s="2" t="str">
        <x:v>OK</x:v>
      </x:c>
      <x:c r="E227" s="10" t="n">
        <x:v>103</x:v>
      </x:c>
      <x:c r="F227" s="15" t="n">
        <x:v>0.45655594</x:v>
      </x:c>
      <x:c r="G227" s="10" t="n">
        <x:v>122.28986925526311</x:v>
      </x:c>
      <x:c r="H227" s="13" t="n">
        <x:v>6.2289869255263115</x:v>
      </x:c>
      <x:c r="I227" s="10" t="n">
        <x:f>ROUND(H227,1)</x:f>
        <x:v>6.2</x:v>
      </x:c>
      <x:c r="J227" s="2" t="str">
        <x:v>TUL</x:v>
      </x:c>
      <x:c r="K227" s="10" t="n">
        <x:v>4.555208243269539</x:v>
      </x:c>
      <x:c r="L227" s="2" t="str">
        <x:v>Within 10 miles</x:v>
      </x:c>
      <x:c r="M227" s="2" t="str">
        <x:v>https://mesonet.agron.iastate.edu/cgi-bin/request/daily.py?network=OK_ASOS&amp;stations=TUL&amp;year1=2026&amp;month1=8&amp;day1=15&amp;year2=2026&amp;month2=8&amp;day2=15&amp;na=blank&amp;format=csv</x:v>
      </x:c>
      <x:c r="N227" s="2"/>
    </x:row>
    <x:row r="228" ht="24" customHeight="1">
      <x:c r="A228" s="2" t="str">
        <x:v>UAB</x:v>
      </x:c>
      <x:c r="B228" s="2" t="str">
        <x:v>FBS</x:v>
      </x:c>
      <x:c r="C228" s="2" t="str">
        <x:v>Birmingham</x:v>
      </x:c>
      <x:c r="D228" s="2" t="str">
        <x:v>AL</x:v>
      </x:c>
      <x:c r="E228" s="10" t="n">
        <x:v>95</x:v>
      </x:c>
      <x:c r="F228" s="15" t="n">
        <x:v>0.7064957</x:v>
      </x:c>
      <x:c r="G228" s="10" t="n">
        <x:v>123.28861675816738</x:v>
      </x:c>
      <x:c r="H228" s="13" t="n">
        <x:v>6.328861675816738</x:v>
      </x:c>
      <x:c r="I228" s="10" t="n">
        <x:f>ROUND(H228,1)</x:f>
        <x:v>6.3</x:v>
      </x:c>
      <x:c r="J228" s="2" t="str">
        <x:v>BHM</x:v>
      </x:c>
      <x:c r="K228" s="10" t="n">
        <x:v>5.693399421757886</x:v>
      </x:c>
      <x:c r="L228" s="2" t="str">
        <x:v>Within 10 miles</x:v>
      </x:c>
      <x:c r="M228" s="2" t="str">
        <x:v>https://mesonet.agron.iastate.edu/cgi-bin/request/daily.py?network=AL_ASOS&amp;stations=BHM&amp;year1=2026&amp;month1=8&amp;day1=15&amp;year2=2026&amp;month2=8&amp;day2=15&amp;na=blank&amp;format=csv</x:v>
      </x:c>
      <x:c r="N228" s="2"/>
    </x:row>
    <x:row r="229" ht="24" customHeight="1">
      <x:c r="A229" s="2" t="str">
        <x:v>UC Davis</x:v>
      </x:c>
      <x:c r="B229" s="2" t="str">
        <x:v>FCS</x:v>
      </x:c>
      <x:c r="C229" s="2" t="str">
        <x:v>Davis</x:v>
      </x:c>
      <x:c r="D229" s="2" t="str">
        <x:v>CA</x:v>
      </x:c>
      <x:c r="E229" s="10" t="n">
        <x:v>84.2</x:v>
      </x:c>
      <x:c r="F229" s="15" t="n">
        <x:v>0.7122002999999999</x:v>
      </x:c>
      <x:c r="G229" s="10" t="n">
        <x:v>91.32052386714015</x:v>
      </x:c>
      <x:c r="H229" s="13" t="n">
        <x:v>3.1320523867140153</x:v>
      </x:c>
      <x:c r="I229" s="10" t="n">
        <x:f>ROUND(H229,1)</x:f>
        <x:v>3.1</x:v>
      </x:c>
      <x:c r="J229" s="2" t="str">
        <x:v>EDU</x:v>
      </x:c>
      <x:c r="K229" s="10" t="n">
        <x:v>2.05825390553488</x:v>
      </x:c>
      <x:c r="L229" s="2" t="str">
        <x:v>Within 10 miles</x:v>
      </x:c>
      <x:c r="M229" s="2" t="str">
        <x:v>https://mesonet.agron.iastate.edu/cgi-bin/request/daily.py?network=CA_ASOS&amp;stations=EDU&amp;year1=2026&amp;month1=8&amp;day1=15&amp;year2=2026&amp;month2=8&amp;day2=15&amp;na=blank&amp;format=csv</x:v>
      </x:c>
      <x:c r="N229" s="2"/>
    </x:row>
    <x:row r="230" ht="24" customHeight="1">
      <x:c r="A230" s="2" t="str">
        <x:v>UCF</x:v>
      </x:c>
      <x:c r="B230" s="2" t="str">
        <x:v>FBS</x:v>
      </x:c>
      <x:c r="C230" s="2" t="str">
        <x:v>Orlando</x:v>
      </x:c>
      <x:c r="D230" s="2" t="str">
        <x:v>FL</x:v>
      </x:c>
      <x:c r="E230" s="10" t="n">
        <x:v>96</x:v>
      </x:c>
      <x:c r="F230" s="15" t="n">
        <x:v>0.7406489999999999</x:v>
      </x:c>
      <x:c r="G230" s="10" t="n">
        <x:v>131.02704998530092</x:v>
      </x:c>
      <x:c r="H230" s="13" t="n">
        <x:v>7.102704998530092</x:v>
      </x:c>
      <x:c r="I230" s="10" t="n">
        <x:f>ROUND(H230,1)</x:f>
        <x:v>7.1</x:v>
      </x:c>
      <x:c r="J230" s="2" t="str">
        <x:v>ORL</x:v>
      </x:c>
      <x:c r="K230" s="10" t="n">
        <x:v>8.919982934243928</x:v>
      </x:c>
      <x:c r="L230" s="2" t="str">
        <x:v>Within 10 miles</x:v>
      </x:c>
      <x:c r="M230" s="2" t="str">
        <x:v>https://mesonet.agron.iastate.edu/cgi-bin/request/daily.py?network=FL_ASOS&amp;stations=ORL&amp;year1=2026&amp;month1=8&amp;day1=15&amp;year2=2026&amp;month2=8&amp;day2=15&amp;na=blank&amp;format=csv</x:v>
      </x:c>
      <x:c r="N230" s="2"/>
    </x:row>
    <x:row r="231" ht="24" customHeight="1">
      <x:c r="A231" s="2" t="str">
        <x:v>UCLA</x:v>
      </x:c>
      <x:c r="B231" s="2" t="str">
        <x:v>FBS</x:v>
      </x:c>
      <x:c r="C231" s="2" t="str">
        <x:v>Los Angeles</x:v>
      </x:c>
      <x:c r="D231" s="2" t="str">
        <x:v>CA</x:v>
      </x:c>
      <x:c r="E231" s="10" t="n">
        <x:v>76</x:v>
      </x:c>
      <x:c r="F231" s="15" t="n">
        <x:v>0.7695552999999999</x:v>
      </x:c>
      <x:c r="G231" s="10" t="n">
        <x:v>76.45845495500001</x:v>
      </x:c>
      <x:c r="H231" s="13" t="n">
        <x:v>1.6458454955000008</x:v>
      </x:c>
      <x:c r="I231" s="10" t="n">
        <x:f>ROUND(H231,1)</x:f>
        <x:v>1.6</x:v>
      </x:c>
      <x:c r="J231" s="2" t="str">
        <x:v>SMO</x:v>
      </x:c>
      <x:c r="K231" s="10" t="n">
        <x:v>3.5465400826381477</x:v>
      </x:c>
      <x:c r="L231" s="2" t="str">
        <x:v>Within 10 miles</x:v>
      </x:c>
      <x:c r="M231" s="2" t="str">
        <x:v>https://mesonet.agron.iastate.edu/cgi-bin/request/daily.py?network=CA_ASOS&amp;stations=SMO&amp;year1=2026&amp;month1=8&amp;day1=15&amp;year2=2026&amp;month2=8&amp;day2=15&amp;na=blank&amp;format=csv</x:v>
      </x:c>
      <x:c r="N231" s="2"/>
    </x:row>
    <x:row r="232" ht="24" customHeight="1">
      <x:c r="A232" s="2" t="str">
        <x:v>UConn</x:v>
      </x:c>
      <x:c r="B232" s="2" t="str">
        <x:v>FBS</x:v>
      </x:c>
      <x:c r="C232" s="2" t="str">
        <x:v>Storrs</x:v>
      </x:c>
      <x:c r="D232" s="2" t="str">
        <x:v>CT</x:v>
      </x:c>
      <x:c r="E232" s="10" t="n">
        <x:v>80</x:v>
      </x:c>
      <x:c r="F232" s="15" t="n">
        <x:v>0.73233955</x:v>
      </x:c>
      <x:c r="G232" s="10" t="n">
        <x:v>83.35168552450101</x:v>
      </x:c>
      <x:c r="H232" s="13" t="n">
        <x:v>2.3351685524501007</x:v>
      </x:c>
      <x:c r="I232" s="10" t="n">
        <x:f>ROUND(H232,1)</x:f>
        <x:v>2.3</x:v>
      </x:c>
      <x:c r="J232" s="2" t="str">
        <x:v>IJD</x:v>
      </x:c>
      <x:c r="K232" s="10" t="n">
        <x:v>5.742234327831071</x:v>
      </x:c>
      <x:c r="L232" s="2" t="str">
        <x:v>Within 10 miles</x:v>
      </x:c>
      <x:c r="M232" s="2" t="str">
        <x:v>https://mesonet.agron.iastate.edu/cgi-bin/request/daily.py?network=CT_ASOS&amp;stations=IJD&amp;year1=2026&amp;month1=8&amp;day1=15&amp;year2=2026&amp;month2=8&amp;day2=15&amp;na=blank&amp;format=csv</x:v>
      </x:c>
      <x:c r="N232" s="2"/>
    </x:row>
    <x:row r="233" ht="24" customHeight="1">
      <x:c r="A233" s="2" t="str">
        <x:v>ULM</x:v>
      </x:c>
      <x:c r="B233" s="2" t="str">
        <x:v>FBS</x:v>
      </x:c>
      <x:c r="C233" s="2" t="str">
        <x:v>Monroe</x:v>
      </x:c>
      <x:c r="D233" s="2" t="str">
        <x:v>LA</x:v>
      </x:c>
      <x:c r="E233" s="10" t="n">
        <x:v>101</x:v>
      </x:c>
      <x:c r="F233" s="15" t="n">
        <x:v>0.63085785</x:v>
      </x:c>
      <x:c r="G233" s="10" t="n">
        <x:v>137.24208996914632</x:v>
      </x:c>
      <x:c r="H233" s="13" t="n">
        <x:v>7.724208996914632</x:v>
      </x:c>
      <x:c r="I233" s="10" t="n">
        <x:f>ROUND(H233,1)</x:f>
        <x:v>7.7</x:v>
      </x:c>
      <x:c r="J233" s="2" t="str">
        <x:v>MLU</x:v>
      </x:c>
      <x:c r="K233" s="10" t="n">
        <x:v>2.3895735598987216</x:v>
      </x:c>
      <x:c r="L233" s="2" t="str">
        <x:v>Within 10 miles</x:v>
      </x:c>
      <x:c r="M233" s="2" t="str">
        <x:v>https://mesonet.agron.iastate.edu/cgi-bin/request/daily.py?network=LA_ASOS&amp;stations=MLU&amp;year1=2026&amp;month1=8&amp;day1=15&amp;year2=2026&amp;month2=8&amp;day2=15&amp;na=blank&amp;format=csv</x:v>
      </x:c>
      <x:c r="N233" s="2"/>
    </x:row>
    <x:row r="234" ht="24" customHeight="1">
      <x:c r="A234" s="2" t="str">
        <x:v>UMass</x:v>
      </x:c>
      <x:c r="B234" s="2" t="str">
        <x:v>FBS</x:v>
      </x:c>
      <x:c r="C234" s="2" t="str">
        <x:v>Amherst</x:v>
      </x:c>
      <x:c r="D234" s="2" t="str">
        <x:v>MA</x:v>
      </x:c>
      <x:c r="E234" s="10" t="n">
        <x:v>81</x:v>
      </x:c>
      <x:c r="F234" s="15" t="n">
        <x:v>0.7022067</x:v>
      </x:c>
      <x:c r="G234" s="10" t="n">
        <x:v>84.66273967597962</x:v>
      </x:c>
      <x:c r="H234" s="13" t="n">
        <x:v>2.4662739675979624</x:v>
      </x:c>
      <x:c r="I234" s="10" t="n">
        <x:f>ROUND(H234,1)</x:f>
        <x:v>2.5</x:v>
      </x:c>
      <x:c r="J234" s="2" t="str">
        <x:v>CEF</x:v>
      </x:c>
      <x:c r="K234" s="10" t="n">
        <x:v>13.470395691499732</x:v>
      </x:c>
      <x:c r="L234" s="2" t="str">
        <x:v>10–20 mile substitute</x:v>
      </x:c>
      <x:c r="M234" s="2" t="str">
        <x:v>https://mesonet.agron.iastate.edu/cgi-bin/request/daily.py?network=MA_ASOS&amp;stations=CEF&amp;year1=2026&amp;month1=8&amp;day1=15&amp;year2=2026&amp;month2=8&amp;day2=15&amp;na=blank&amp;format=csv</x:v>
      </x:c>
      <x:c r="N234" s="2"/>
    </x:row>
    <x:row r="235" ht="24" customHeight="1">
      <x:c r="A235" s="2" t="str">
        <x:v>UNLV</x:v>
      </x:c>
      <x:c r="B235" s="2" t="str">
        <x:v>FBS</x:v>
      </x:c>
      <x:c r="C235" s="2" t="str">
        <x:v>Las Vegas</x:v>
      </x:c>
      <x:c r="D235" s="2" t="str">
        <x:v>NV</x:v>
      </x:c>
      <x:c r="E235" s="10" t="n">
        <x:v>89</x:v>
      </x:c>
      <x:c r="F235" s="15" t="n">
        <x:v>0.50049683</x:v>
      </x:c>
      <x:c r="G235" s="10" t="n">
        <x:v>92.79105733914005</x:v>
      </x:c>
      <x:c r="H235" s="13" t="n">
        <x:v>3.2791057339140055</x:v>
      </x:c>
      <x:c r="I235" s="10" t="n">
        <x:f>ROUND(H235,1)</x:f>
        <x:v>3.3</x:v>
      </x:c>
      <x:c r="J235" s="2" t="str">
        <x:v>LAS</x:v>
      </x:c>
      <x:c r="K235" s="10" t="n">
        <x:v>2.711403798549622</x:v>
      </x:c>
      <x:c r="L235" s="2" t="str">
        <x:v>Within 10 miles</x:v>
      </x:c>
      <x:c r="M235" s="2" t="str">
        <x:v>https://mesonet.agron.iastate.edu/cgi-bin/request/daily.py?network=NV_ASOS&amp;stations=LAS&amp;year1=2026&amp;month1=8&amp;day1=15&amp;year2=2026&amp;month2=8&amp;day2=15&amp;na=blank&amp;format=csv</x:v>
      </x:c>
      <x:c r="N235" s="2"/>
    </x:row>
    <x:row r="236" ht="24" customHeight="1">
      <x:c r="A236" s="2" t="str">
        <x:v>USC</x:v>
      </x:c>
      <x:c r="B236" s="2" t="str">
        <x:v>FBS</x:v>
      </x:c>
      <x:c r="C236" s="2" t="str">
        <x:v>Los Angeles</x:v>
      </x:c>
      <x:c r="D236" s="2" t="str">
        <x:v>CA</x:v>
      </x:c>
      <x:c r="E236" s="10" t="n">
        <x:v>78</x:v>
      </x:c>
      <x:c r="F236" s="15" t="n">
        <x:v>0.7110191</x:v>
      </x:c>
      <x:c r="G236" s="10" t="n">
        <x:v>78.420894885</x:v>
      </x:c>
      <x:c r="H236" s="13" t="n">
        <x:v>1.8420894884999996</x:v>
      </x:c>
      <x:c r="I236" s="10" t="n">
        <x:f>ROUND(H236,1)</x:f>
        <x:v>1.8</x:v>
      </x:c>
      <x:c r="J236" s="2" t="str">
        <x:v>HHR</x:v>
      </x:c>
      <x:c r="K236" s="10" t="n">
        <x:v>7.348585303133421</x:v>
      </x:c>
      <x:c r="L236" s="2" t="str">
        <x:v>Within 10 miles</x:v>
      </x:c>
      <x:c r="M236" s="2" t="str">
        <x:v>https://mesonet.agron.iastate.edu/cgi-bin/request/daily.py?network=CA_ASOS&amp;stations=HHR&amp;year1=2026&amp;month1=8&amp;day1=15&amp;year2=2026&amp;month2=8&amp;day2=15&amp;na=blank&amp;format=csv</x:v>
      </x:c>
      <x:c r="N236" s="2"/>
    </x:row>
    <x:row r="237" ht="24" customHeight="1">
      <x:c r="A237" s="2" t="str">
        <x:v>UT Martin</x:v>
      </x:c>
      <x:c r="B237" s="2" t="str">
        <x:v>FCS</x:v>
      </x:c>
      <x:c r="C237" s="2" t="str">
        <x:v>Martin</x:v>
      </x:c>
      <x:c r="D237" s="2" t="str">
        <x:v>TN</x:v>
      </x:c>
      <x:c r="E237" s="10" t="n">
        <x:v>98.6</x:v>
      </x:c>
      <x:c r="F237" s="15" t="n">
        <x:v>0.73603485</x:v>
      </x:c>
      <x:c r="G237" s="10" t="n">
        <x:v>141.6567081615507</x:v>
      </x:c>
      <x:c r="H237" s="13" t="n">
        <x:v>8.165670816155071</x:v>
      </x:c>
      <x:c r="I237" s="10" t="n">
        <x:f>ROUND(H237,1)</x:f>
        <x:v>8.2</x:v>
      </x:c>
      <x:c r="J237" s="2" t="str">
        <x:v>UCY</x:v>
      </x:c>
      <x:c r="K237" s="10" t="n">
        <x:v>7.100926497527665</x:v>
      </x:c>
      <x:c r="L237" s="2" t="str">
        <x:v>Within 10 miles</x:v>
      </x:c>
      <x:c r="M237" s="2" t="str">
        <x:v>https://mesonet.agron.iastate.edu/cgi-bin/request/daily.py?network=TN_ASOS&amp;stations=UCY&amp;year1=2026&amp;month1=8&amp;day1=15&amp;year2=2026&amp;month2=8&amp;day2=15&amp;na=blank&amp;format=csv</x:v>
      </x:c>
      <x:c r="N237" s="2"/>
    </x:row>
    <x:row r="238" ht="24" customHeight="1">
      <x:c r="A238" s="2" t="str">
        <x:v>Utah</x:v>
      </x:c>
      <x:c r="B238" s="2" t="str">
        <x:v>FBS</x:v>
      </x:c>
      <x:c r="C238" s="2" t="str">
        <x:v>Salt Lake City</x:v>
      </x:c>
      <x:c r="D238" s="2" t="str">
        <x:v>UT</x:v>
      </x:c>
      <x:c r="E238" s="10" t="n">
        <x:v>87</x:v>
      </x:c>
      <x:c r="F238" s="15" t="n">
        <x:v>0.44514748</x:v>
      </x:c>
      <x:c r="G238" s="10" t="n">
        <x:v>87.78280707980439</x:v>
      </x:c>
      <x:c r="H238" s="13" t="n">
        <x:v>2.778280707980439</x:v>
      </x:c>
      <x:c r="I238" s="10" t="n">
        <x:f>ROUND(H238,1)</x:f>
        <x:v>2.8</x:v>
      </x:c>
      <x:c r="J238" s="2" t="str">
        <x:v>SLC</x:v>
      </x:c>
      <x:c r="K238" s="10" t="n">
        <x:v>6.553742121704087</x:v>
      </x:c>
      <x:c r="L238" s="2" t="str">
        <x:v>Within 10 miles</x:v>
      </x:c>
      <x:c r="M238" s="2" t="str">
        <x:v>https://mesonet.agron.iastate.edu/cgi-bin/request/daily.py?network=UT_ASOS&amp;stations=SLC&amp;year1=2026&amp;month1=8&amp;day1=15&amp;year2=2026&amp;month2=8&amp;day2=15&amp;na=blank&amp;format=csv</x:v>
      </x:c>
      <x:c r="N238" s="2"/>
    </x:row>
    <x:row r="239" ht="24" customHeight="1">
      <x:c r="A239" s="2" t="str">
        <x:v>Utah State</x:v>
      </x:c>
      <x:c r="B239" s="2" t="str">
        <x:v>FBS</x:v>
      </x:c>
      <x:c r="C239" s="2" t="str">
        <x:v>Logan</x:v>
      </x:c>
      <x:c r="D239" s="2" t="str">
        <x:v>UT</x:v>
      </x:c>
      <x:c r="E239" s="10" t="n">
        <x:v>84</x:v>
      </x:c>
      <x:c r="F239" s="15" t="n">
        <x:v>0.51381508</x:v>
      </x:c>
      <x:c r="G239" s="10" t="n">
        <x:v>85.42729779313916</x:v>
      </x:c>
      <x:c r="H239" s="13" t="n">
        <x:v>2.542729779313916</x:v>
      </x:c>
      <x:c r="I239" s="10" t="n">
        <x:f>ROUND(H239,1)</x:f>
        <x:v>2.5</x:v>
      </x:c>
      <x:c r="J239" s="2" t="str">
        <x:v>LGU</x:v>
      </x:c>
      <x:c r="K239" s="10" t="n">
        <x:v>3.9279653409092803</x:v>
      </x:c>
      <x:c r="L239" s="2" t="str">
        <x:v>Within 10 miles</x:v>
      </x:c>
      <x:c r="M239" s="2" t="str">
        <x:v>https://mesonet.agron.iastate.edu/cgi-bin/request/daily.py?network=UT_ASOS&amp;stations=LGU&amp;year1=2026&amp;month1=8&amp;day1=15&amp;year2=2026&amp;month2=8&amp;day2=15&amp;na=blank&amp;format=csv</x:v>
      </x:c>
      <x:c r="N239" s="2"/>
    </x:row>
    <x:row r="240" ht="24" customHeight="1">
      <x:c r="A240" s="2" t="str">
        <x:v>Utah Tech</x:v>
      </x:c>
      <x:c r="B240" s="2" t="str">
        <x:v>FCS</x:v>
      </x:c>
      <x:c r="C240" s="2" t="str">
        <x:v>St. George</x:v>
      </x:c>
      <x:c r="D240" s="2" t="str">
        <x:v>UT</x:v>
      </x:c>
      <x:c r="E240" s="10" t="n">
        <x:v>94</x:v>
      </x:c>
      <x:c r="F240" s="15" t="n">
        <x:v>0.5088626</x:v>
      </x:c>
      <x:c r="G240" s="10" t="n">
        <x:v>103.47558489544865</x:v>
      </x:c>
      <x:c r="H240" s="13" t="n">
        <x:v>4.3475584895448645</x:v>
      </x:c>
      <x:c r="I240" s="10" t="n">
        <x:f>ROUND(H240,1)</x:f>
        <x:v>4.3</x:v>
      </x:c>
      <x:c r="J240" s="2" t="str">
        <x:v>SGU</x:v>
      </x:c>
      <x:c r="K240" s="10" t="n">
        <x:v>5.5928150327970565</x:v>
      </x:c>
      <x:c r="L240" s="2" t="str">
        <x:v>Within 10 miles</x:v>
      </x:c>
      <x:c r="M240" s="2" t="str">
        <x:v>https://mesonet.agron.iastate.edu/cgi-bin/request/daily.py?network=UT_ASOS&amp;stations=SGU&amp;year1=2026&amp;month1=8&amp;day1=15&amp;year2=2026&amp;month2=8&amp;day2=15&amp;na=blank&amp;format=csv</x:v>
      </x:c>
      <x:c r="N240" s="2"/>
    </x:row>
    <x:row r="241" ht="24" customHeight="1">
      <x:c r="A241" s="2" t="str">
        <x:v>UTEP</x:v>
      </x:c>
      <x:c r="B241" s="2" t="str">
        <x:v>FBS</x:v>
      </x:c>
      <x:c r="C241" s="2" t="str">
        <x:v>El Paso</x:v>
      </x:c>
      <x:c r="D241" s="2" t="str">
        <x:v>TX</x:v>
      </x:c>
      <x:c r="E241" s="10" t="n">
        <x:v>97</x:v>
      </x:c>
      <x:c r="F241" s="15" t="n">
        <x:v>0.41648598</x:v>
      </x:c>
      <x:c r="G241" s="10" t="n">
        <x:v>103.9376618649498</x:v>
      </x:c>
      <x:c r="H241" s="13" t="n">
        <x:v>4.393766186494981</x:v>
      </x:c>
      <x:c r="I241" s="10" t="n">
        <x:f>ROUND(H241,1)</x:f>
        <x:v>4.4</x:v>
      </x:c>
      <x:c r="J241" s="2" t="str">
        <x:v>ELP</x:v>
      </x:c>
      <x:c r="K241" s="10" t="n">
        <x:v>8.101644827909098</x:v>
      </x:c>
      <x:c r="L241" s="2" t="str">
        <x:v>Within 10 miles</x:v>
      </x:c>
      <x:c r="M241" s="2" t="str">
        <x:v>https://mesonet.agron.iastate.edu/cgi-bin/request/daily.py?network=TX_ASOS&amp;stations=ELP&amp;year1=2026&amp;month1=8&amp;day1=15&amp;year2=2026&amp;month2=8&amp;day2=15&amp;na=blank&amp;format=csv</x:v>
      </x:c>
      <x:c r="N241" s="2"/>
    </x:row>
    <x:row r="242" ht="24" customHeight="1">
      <x:c r="A242" s="2" t="str">
        <x:v>UTRGV</x:v>
      </x:c>
      <x:c r="B242" s="2" t="str">
        <x:v>FCS</x:v>
      </x:c>
      <x:c r="C242" s="2" t="str">
        <x:v>Brownsville &amp; Edinburg</x:v>
      </x:c>
      <x:c r="D242" s="2" t="str">
        <x:v>TX</x:v>
      </x:c>
      <x:c r="E242" s="10" t="n">
        <x:v>103</x:v>
      </x:c>
      <x:c r="F242" s="15" t="n">
        <x:v>0.6359105</x:v>
      </x:c>
      <x:c r="G242" s="10" t="n">
        <x:v>146.153082968519</x:v>
      </x:c>
      <x:c r="H242" s="13" t="n">
        <x:v>8.6153082968519</x:v>
      </x:c>
      <x:c r="I242" s="10" t="n">
        <x:f>ROUND(H242,1)</x:f>
        <x:v>8.6</x:v>
      </x:c>
      <x:c r="J242" s="2" t="str">
        <x:v>MFE</x:v>
      </x:c>
      <x:c r="K242" s="10" t="n">
        <x:v>9.751004622949495</x:v>
      </x:c>
      <x:c r="L242" s="2" t="str">
        <x:v>Within 10 miles</x:v>
      </x:c>
      <x:c r="M242" s="2" t="str">
        <x:v>https://mesonet.agron.iastate.edu/cgi-bin/request/daily.py?network=TX_ASOS&amp;stations=MFE&amp;year1=2026&amp;month1=8&amp;day1=15&amp;year2=2026&amp;month2=8&amp;day2=15&amp;na=blank&amp;format=csv</x:v>
      </x:c>
      <x:c r="N242" s="2"/>
    </x:row>
    <x:row r="243" ht="24" customHeight="1">
      <x:c r="A243" s="2" t="str">
        <x:v>UTSA</x:v>
      </x:c>
      <x:c r="B243" s="2" t="str">
        <x:v>FBS</x:v>
      </x:c>
      <x:c r="C243" s="2" t="str">
        <x:v>San Antonio</x:v>
      </x:c>
      <x:c r="D243" s="2" t="str">
        <x:v>TX</x:v>
      </x:c>
      <x:c r="E243" s="10" t="n">
        <x:v>100</x:v>
      </x:c>
      <x:c r="F243" s="15" t="n">
        <x:v>0.67058876</x:v>
      </x:c>
      <x:c r="G243" s="10" t="n">
        <x:v>138.64824136485257</x:v>
      </x:c>
      <x:c r="H243" s="13" t="n">
        <x:v>7.8648241364852565</x:v>
      </x:c>
      <x:c r="I243" s="10" t="n">
        <x:f>ROUND(H243,1)</x:f>
        <x:v>7.9</x:v>
      </x:c>
      <x:c r="J243" s="2" t="str">
        <x:v>SAT</x:v>
      </x:c>
      <x:c r="K243" s="10" t="n">
        <x:v>9.93598920957131</x:v>
      </x:c>
      <x:c r="L243" s="2" t="str">
        <x:v>Within 10 miles</x:v>
      </x:c>
      <x:c r="M243" s="2" t="str">
        <x:v>https://mesonet.agron.iastate.edu/cgi-bin/request/daily.py?network=TX_ASOS&amp;stations=SAT&amp;year1=2026&amp;month1=8&amp;day1=15&amp;year2=2026&amp;month2=8&amp;day2=15&amp;na=blank&amp;format=csv</x:v>
      </x:c>
      <x:c r="N243" s="2"/>
    </x:row>
    <x:row r="244" ht="24" customHeight="1">
      <x:c r="A244" s="2" t="str">
        <x:v>Valparaiso</x:v>
      </x:c>
      <x:c r="B244" s="2" t="str">
        <x:v>FCS</x:v>
      </x:c>
      <x:c r="C244" s="2" t="str">
        <x:v>Valparaiso</x:v>
      </x:c>
      <x:c r="D244" s="2" t="str">
        <x:v>IN</x:v>
      </x:c>
      <x:c r="E244" s="10" t="n">
        <x:v>80</x:v>
      </x:c>
      <x:c r="F244" s="15" t="n">
        <x:v>0.9327804000000001</x:v>
      </x:c>
      <x:c r="G244" s="10" t="n">
        <x:v>87.29277283239396</x:v>
      </x:c>
      <x:c r="H244" s="13" t="n">
        <x:v>2.729277283239396</x:v>
      </x:c>
      <x:c r="I244" s="10" t="n">
        <x:f>ROUND(H244,1)</x:f>
        <x:v>2.7</x:v>
      </x:c>
      <x:c r="J244" s="2" t="str">
        <x:v>VPZ</x:v>
      </x:c>
      <x:c r="K244" s="10" t="n">
        <x:v>2.0037306015516383</x:v>
      </x:c>
      <x:c r="L244" s="2" t="str">
        <x:v>Within 10 miles</x:v>
      </x:c>
      <x:c r="M244" s="2" t="str">
        <x:v>https://mesonet.agron.iastate.edu/cgi-bin/request/daily.py?network=IN_ASOS&amp;stations=VPZ&amp;year1=2026&amp;month1=8&amp;day1=15&amp;year2=2026&amp;month2=8&amp;day2=15&amp;na=blank&amp;format=csv</x:v>
      </x:c>
      <x:c r="N244" s="2"/>
    </x:row>
    <x:row r="245" ht="24" customHeight="1">
      <x:c r="A245" s="2" t="str">
        <x:v>Vanderbilt</x:v>
      </x:c>
      <x:c r="B245" s="2" t="str">
        <x:v>FBS</x:v>
      </x:c>
      <x:c r="C245" s="2" t="str">
        <x:v>Nashville</x:v>
      </x:c>
      <x:c r="D245" s="2" t="str">
        <x:v>TN</x:v>
      </x:c>
      <x:c r="E245" s="10" t="n">
        <x:v>98.6</x:v>
      </x:c>
      <x:c r="F245" s="15" t="n">
        <x:v>0.6903966</x:v>
      </x:c>
      <x:c r="G245" s="10" t="n">
        <x:v>135.523723980056</x:v>
      </x:c>
      <x:c r="H245" s="13" t="n">
        <x:v>7.5523723980056</x:v>
      </x:c>
      <x:c r="I245" s="10" t="n">
        <x:f>ROUND(H245,1)</x:f>
        <x:v>7.6</x:v>
      </x:c>
      <x:c r="J245" s="2" t="str">
        <x:v>JWN</x:v>
      </x:c>
      <x:c r="K245" s="10" t="n">
        <x:v>5.279573392036049</x:v>
      </x:c>
      <x:c r="L245" s="2" t="str">
        <x:v>Within 10 miles</x:v>
      </x:c>
      <x:c r="M245" s="2" t="str">
        <x:v>https://mesonet.agron.iastate.edu/cgi-bin/request/daily.py?network=TN_ASOS&amp;stations=JWN&amp;year1=2026&amp;month1=8&amp;day1=15&amp;year2=2026&amp;month2=8&amp;day2=15&amp;na=blank&amp;format=csv</x:v>
      </x:c>
      <x:c r="N245" s="2"/>
    </x:row>
    <x:row r="246" ht="24" customHeight="1">
      <x:c r="A246" s="2" t="str">
        <x:v>Villanova</x:v>
      </x:c>
      <x:c r="B246" s="2" t="str">
        <x:v>FCS</x:v>
      </x:c>
      <x:c r="C246" s="2" t="str">
        <x:v>Villanova</x:v>
      </x:c>
      <x:c r="D246" s="2" t="str">
        <x:v>PA</x:v>
      </x:c>
      <x:c r="E246" s="10" t="n">
        <x:v>85.3</x:v>
      </x:c>
      <x:c r="F246" s="15" t="n">
        <x:v>0.6939716</x:v>
      </x:c>
      <x:c r="G246" s="10" t="n">
        <x:v>93.16060382957252</x:v>
      </x:c>
      <x:c r="H246" s="13" t="n">
        <x:v>3.3160603829572524</x:v>
      </x:c>
      <x:c r="I246" s="10" t="n">
        <x:f>ROUND(H246,1)</x:f>
        <x:v>3.3</x:v>
      </x:c>
      <x:c r="J246" s="2" t="str">
        <x:v>LOM</x:v>
      </x:c>
      <x:c r="K246" s="10" t="n">
        <x:v>7.893099912495526</x:v>
      </x:c>
      <x:c r="L246" s="2" t="str">
        <x:v>Within 10 miles</x:v>
      </x:c>
      <x:c r="M246" s="2" t="str">
        <x:v>https://mesonet.agron.iastate.edu/cgi-bin/request/daily.py?network=PA_ASOS&amp;stations=LOM&amp;year1=2026&amp;month1=8&amp;day1=15&amp;year2=2026&amp;month2=8&amp;day2=15&amp;na=blank&amp;format=csv</x:v>
      </x:c>
      <x:c r="N246" s="2"/>
    </x:row>
    <x:row r="247" ht="24" customHeight="1">
      <x:c r="A247" s="2" t="str">
        <x:v>Virginia</x:v>
      </x:c>
      <x:c r="B247" s="2" t="str">
        <x:v>FBS</x:v>
      </x:c>
      <x:c r="C247" s="2" t="str">
        <x:v>Charlottesville</x:v>
      </x:c>
      <x:c r="D247" s="2" t="str">
        <x:v>VA</x:v>
      </x:c>
      <x:c r="E247" s="10" t="n">
        <x:v>84</x:v>
      </x:c>
      <x:c r="F247" s="15" t="n">
        <x:v>0.9250797</x:v>
      </x:c>
      <x:c r="G247" s="10" t="n">
        <x:v>99.59880121335159</x:v>
      </x:c>
      <x:c r="H247" s="13" t="n">
        <x:v>3.959880121335159</x:v>
      </x:c>
      <x:c r="I247" s="10" t="n">
        <x:f>ROUND(H247,1)</x:f>
        <x:v>4</x:v>
      </x:c>
      <x:c r="J247" s="2" t="str">
        <x:v>CHO</x:v>
      </x:c>
      <x:c r="K247" s="10" t="n">
        <x:v>7.629336197954477</x:v>
      </x:c>
      <x:c r="L247" s="2" t="str">
        <x:v>Within 10 miles</x:v>
      </x:c>
      <x:c r="M247" s="2" t="str">
        <x:v>https://mesonet.agron.iastate.edu/cgi-bin/request/daily.py?network=VA_ASOS&amp;stations=CHO&amp;year1=2026&amp;month1=8&amp;day1=15&amp;year2=2026&amp;month2=8&amp;day2=15&amp;na=blank&amp;format=csv</x:v>
      </x:c>
      <x:c r="N247" s="2"/>
    </x:row>
    <x:row r="248" ht="24" customHeight="1">
      <x:c r="A248" s="2" t="str">
        <x:v>Virginia Tech</x:v>
      </x:c>
      <x:c r="B248" s="2" t="str">
        <x:v>FBS</x:v>
      </x:c>
      <x:c r="C248" s="2" t="str">
        <x:v>Blacksburg</x:v>
      </x:c>
      <x:c r="D248" s="2" t="str">
        <x:v>VA</x:v>
      </x:c>
      <x:c r="E248" s="10" t="n">
        <x:v>88</x:v>
      </x:c>
      <x:c r="F248" s="15" t="n">
        <x:v>0.85201195</x:v>
      </x:c>
      <x:c r="G248" s="10" t="n">
        <x:v>109.76926964881514</x:v>
      </x:c>
      <x:c r="H248" s="13" t="n">
        <x:v>4.976926964881514</x:v>
      </x:c>
      <x:c r="I248" s="10" t="n">
        <x:f>ROUND(H248,1)</x:f>
        <x:v>5</x:v>
      </x:c>
      <x:c r="J248" s="2" t="str">
        <x:v>BCB</x:v>
      </x:c>
      <x:c r="K248" s="10" t="n">
        <x:v>1.5300371355345288</x:v>
      </x:c>
      <x:c r="L248" s="2" t="str">
        <x:v>Within 10 miles</x:v>
      </x:c>
      <x:c r="M248" s="2" t="str">
        <x:v>https://mesonet.agron.iastate.edu/cgi-bin/request/daily.py?network=VA_ASOS&amp;stations=BCB&amp;year1=2026&amp;month1=8&amp;day1=15&amp;year2=2026&amp;month2=8&amp;day2=15&amp;na=blank&amp;format=csv</x:v>
      </x:c>
      <x:c r="N248" s="2"/>
    </x:row>
    <x:row r="249" ht="24" customHeight="1">
      <x:c r="A249" s="2" t="str">
        <x:v>VMI</x:v>
      </x:c>
      <x:c r="B249" s="2" t="str">
        <x:v>FCS</x:v>
      </x:c>
      <x:c r="C249" s="2" t="str">
        <x:v>Lexington</x:v>
      </x:c>
      <x:c r="D249" s="2" t="str">
        <x:v>VA</x:v>
      </x:c>
      <x:c r="E249" s="10" t="n">
        <x:v>85</x:v>
      </x:c>
      <x:c r="F249" s="15" t="n">
        <x:v>0.8721358499999999</x:v>
      </x:c>
      <x:c r="G249" s="10" t="n">
        <x:v>100.27433475130279</x:v>
      </x:c>
      <x:c r="H249" s="13" t="n">
        <x:v>4.0274334751302785</x:v>
      </x:c>
      <x:c r="I249" s="10" t="n">
        <x:f>ROUND(H249,1)</x:f>
        <x:v>4</x:v>
      </x:c>
      <x:c r="J249" s="2" t="str">
        <x:v>LYH</x:v>
      </x:c>
      <x:c r="K249" s="10" t="n">
        <x:v>34.84633316135674</x:v>
      </x:c>
      <x:c r="L249" s="2" t="str">
        <x:v>Over 20 mile substitute</x:v>
      </x:c>
      <x:c r="M249" s="2" t="str">
        <x:v>https://mesonet.agron.iastate.edu/cgi-bin/request/daily.py?network=VA_ASOS&amp;stations=LYH&amp;year1=2026&amp;month1=8&amp;day1=15&amp;year2=2026&amp;month2=8&amp;day2=15&amp;na=blank&amp;format=csv</x:v>
      </x:c>
      <x:c r="N249" s="2" t="str">
        <x:v>Regional substitute. Lower-elevation Lynchburg selected instead of nearer mountaintop HSP.</x:v>
      </x:c>
    </x:row>
    <x:row r="250" ht="24" customHeight="1">
      <x:c r="A250" s="2" t="str">
        <x:v>Wagner</x:v>
      </x:c>
      <x:c r="B250" s="2" t="str">
        <x:v>FCS</x:v>
      </x:c>
      <x:c r="C250" s="2" t="str">
        <x:v>New York</x:v>
      </x:c>
      <x:c r="D250" s="2" t="str">
        <x:v>NY</x:v>
      </x:c>
      <x:c r="E250" s="10" t="n">
        <x:v>85</x:v>
      </x:c>
      <x:c r="F250" s="15" t="n">
        <x:v>0.6827728999999999</x:v>
      </x:c>
      <x:c r="G250" s="10" t="n">
        <x:v>92.06067888961091</x:v>
      </x:c>
      <x:c r="H250" s="13" t="n">
        <x:v>3.2060678889610914</x:v>
      </x:c>
      <x:c r="I250" s="10" t="n">
        <x:f>ROUND(H250,1)</x:f>
        <x:v>3.2</x:v>
      </x:c>
      <x:c r="J250" s="2" t="str">
        <x:v>EWR</x:v>
      </x:c>
      <x:c r="K250" s="10" t="n">
        <x:v>6.12063080414568</x:v>
      </x:c>
      <x:c r="L250" s="2" t="str">
        <x:v>Within 10 miles</x:v>
      </x:c>
      <x:c r="M250" s="2" t="str">
        <x:v>https://mesonet.agron.iastate.edu/cgi-bin/request/daily.py?network=NJ_ASOS&amp;stations=EWR&amp;year1=2026&amp;month1=8&amp;day1=15&amp;year2=2026&amp;month2=8&amp;day2=15&amp;na=blank&amp;format=csv</x:v>
      </x:c>
      <x:c r="N250" s="2"/>
    </x:row>
    <x:row r="251" ht="24" customHeight="1">
      <x:c r="A251" s="2" t="str">
        <x:v>Wake Forest</x:v>
      </x:c>
      <x:c r="B251" s="2" t="str">
        <x:v>FBS</x:v>
      </x:c>
      <x:c r="C251" s="2" t="str">
        <x:v>Winston-Salem</x:v>
      </x:c>
      <x:c r="D251" s="2" t="str">
        <x:v>NC</x:v>
      </x:c>
      <x:c r="E251" s="10" t="n">
        <x:v>89</x:v>
      </x:c>
      <x:c r="F251" s="15" t="n">
        <x:v>0.8275956999999999</x:v>
      </x:c>
      <x:c r="G251" s="10" t="n">
        <x:v>111.75068951377922</x:v>
      </x:c>
      <x:c r="H251" s="13" t="n">
        <x:v>5.175068951377922</x:v>
      </x:c>
      <x:c r="I251" s="10" t="n">
        <x:f>ROUND(H251,1)</x:f>
        <x:v>5.2</x:v>
      </x:c>
      <x:c r="J251" s="2" t="str">
        <x:v>INT</x:v>
      </x:c>
      <x:c r="K251" s="10" t="n">
        <x:v>3.013418286293223</x:v>
      </x:c>
      <x:c r="L251" s="2" t="str">
        <x:v>Within 10 miles</x:v>
      </x:c>
      <x:c r="M251" s="2" t="str">
        <x:v>https://mesonet.agron.iastate.edu/cgi-bin/request/daily.py?network=NC_ASOS&amp;stations=INT&amp;year1=2026&amp;month1=8&amp;day1=15&amp;year2=2026&amp;month2=8&amp;day2=15&amp;na=blank&amp;format=csv</x:v>
      </x:c>
      <x:c r="N251" s="2"/>
    </x:row>
    <x:row r="252" ht="24" customHeight="1">
      <x:c r="A252" s="2" t="str">
        <x:v>Washington</x:v>
      </x:c>
      <x:c r="B252" s="2" t="str">
        <x:v>FBS</x:v>
      </x:c>
      <x:c r="C252" s="2" t="str">
        <x:v>Seattle</x:v>
      </x:c>
      <x:c r="D252" s="2" t="str">
        <x:v>WA</x:v>
      </x:c>
      <x:c r="E252" s="10" t="n">
        <x:v>77</x:v>
      </x:c>
      <x:c r="F252" s="15" t="n">
        <x:v>0.7124934399999999</x:v>
      </x:c>
      <x:c r="G252" s="10" t="n">
        <x:v>77.374359584</x:v>
      </x:c>
      <x:c r="H252" s="13" t="n">
        <x:v>1.7374359584000003</x:v>
      </x:c>
      <x:c r="I252" s="10" t="n">
        <x:f>ROUND(H252,1)</x:f>
        <x:v>1.7</x:v>
      </x:c>
      <x:c r="J252" s="2" t="str">
        <x:v>BFI</x:v>
      </x:c>
      <x:c r="K252" s="10" t="n">
        <x:v>8.589698948513059</x:v>
      </x:c>
      <x:c r="L252" s="2" t="str">
        <x:v>Within 10 miles</x:v>
      </x:c>
      <x:c r="M252" s="2" t="str">
        <x:v>https://mesonet.agron.iastate.edu/cgi-bin/request/daily.py?network=WA_ASOS&amp;stations=BFI&amp;year1=2026&amp;month1=8&amp;day1=15&amp;year2=2026&amp;month2=8&amp;day2=15&amp;na=blank&amp;format=csv</x:v>
      </x:c>
      <x:c r="N252" s="2"/>
    </x:row>
    <x:row r="253" ht="24" customHeight="1">
      <x:c r="A253" s="2" t="str">
        <x:v>Washington State</x:v>
      </x:c>
      <x:c r="B253" s="2" t="str">
        <x:v>FBS</x:v>
      </x:c>
      <x:c r="C253" s="2" t="str">
        <x:v>Pullman</x:v>
      </x:c>
      <x:c r="D253" s="2" t="str">
        <x:v>WA</x:v>
      </x:c>
      <x:c r="E253" s="10" t="n">
        <x:v>84</x:v>
      </x:c>
      <x:c r="F253" s="15" t="n">
        <x:v>0.4512215</x:v>
      </x:c>
      <x:c r="G253" s="10" t="n">
        <x:v>84.16303586964341</x:v>
      </x:c>
      <x:c r="H253" s="13" t="n">
        <x:v>2.4163035869643408</x:v>
      </x:c>
      <x:c r="I253" s="10" t="n">
        <x:f>ROUND(H253,1)</x:f>
        <x:v>2.4</x:v>
      </x:c>
      <x:c r="J253" s="2" t="str">
        <x:v>PUW</x:v>
      </x:c>
      <x:c r="K253" s="10" t="n">
        <x:v>2.572587377256923</x:v>
      </x:c>
      <x:c r="L253" s="2" t="str">
        <x:v>Within 10 miles</x:v>
      </x:c>
      <x:c r="M253" s="2" t="str">
        <x:v>https://mesonet.agron.iastate.edu/cgi-bin/request/daily.py?network=WA_ASOS&amp;stations=PUW&amp;year1=2026&amp;month1=8&amp;day1=15&amp;year2=2026&amp;month2=8&amp;day2=15&amp;na=blank&amp;format=csv</x:v>
      </x:c>
      <x:c r="N253" s="2"/>
    </x:row>
    <x:row r="254" ht="24" customHeight="1">
      <x:c r="A254" s="2" t="str">
        <x:v>Weber State</x:v>
      </x:c>
      <x:c r="B254" s="2" t="str">
        <x:v>FCS</x:v>
      </x:c>
      <x:c r="C254" s="2" t="str">
        <x:v>Ogden</x:v>
      </x:c>
      <x:c r="D254" s="2" t="str">
        <x:v>UT</x:v>
      </x:c>
      <x:c r="E254" s="10" t="n">
        <x:v>85</x:v>
      </x:c>
      <x:c r="F254" s="15" t="n">
        <x:v>0.44548340000000003</x:v>
      </x:c>
      <x:c r="G254" s="10" t="n">
        <x:v>85.21479259555127</x:v>
      </x:c>
      <x:c r="H254" s="13" t="n">
        <x:v>2.5214792595551274</x:v>
      </x:c>
      <x:c r="I254" s="10" t="n">
        <x:f>ROUND(H254,1)</x:f>
        <x:v>2.5</x:v>
      </x:c>
      <x:c r="J254" s="2" t="str">
        <x:v>OGD</x:v>
      </x:c>
      <x:c r="K254" s="10" t="n">
        <x:v>3.5870620851670396</x:v>
      </x:c>
      <x:c r="L254" s="2" t="str">
        <x:v>Within 10 miles</x:v>
      </x:c>
      <x:c r="M254" s="2" t="str">
        <x:v>https://mesonet.agron.iastate.edu/cgi-bin/request/daily.py?network=UT_ASOS&amp;stations=OGD&amp;year1=2026&amp;month1=8&amp;day1=15&amp;year2=2026&amp;month2=8&amp;day2=15&amp;na=blank&amp;format=csv</x:v>
      </x:c>
      <x:c r="N254" s="2"/>
    </x:row>
    <x:row r="255" ht="24" customHeight="1">
      <x:c r="A255" s="2" t="str">
        <x:v>West Florida Argonauts</x:v>
      </x:c>
      <x:c r="B255" s="2" t="str">
        <x:v>FCS</x:v>
      </x:c>
      <x:c r="C255" s="2" t="str">
        <x:v>Pensacola</x:v>
      </x:c>
      <x:c r="D255" s="2" t="str">
        <x:v>FL</x:v>
      </x:c>
      <x:c r="E255" s="10" t="n">
        <x:v>95</x:v>
      </x:c>
      <x:c r="F255" s="15" t="n">
        <x:v>0.7770299</x:v>
      </x:c>
      <x:c r="G255" s="10" t="n">
        <x:v>131.0721806982702</x:v>
      </x:c>
      <x:c r="H255" s="13" t="n">
        <x:v>7.107218069827018</x:v>
      </x:c>
      <x:c r="I255" s="10" t="n">
        <x:f>ROUND(H255,1)</x:f>
        <x:v>7.1</x:v>
      </x:c>
      <x:c r="J255" s="2" t="str">
        <x:v>PNS</x:v>
      </x:c>
      <x:c r="K255" s="10" t="n">
        <x:v>5.271262437500353</x:v>
      </x:c>
      <x:c r="L255" s="2" t="str">
        <x:v>Within 10 miles</x:v>
      </x:c>
      <x:c r="M255" s="2" t="str">
        <x:v>https://mesonet.agron.iastate.edu/cgi-bin/request/daily.py?network=FL_ASOS&amp;stations=PNS&amp;year1=2026&amp;month1=8&amp;day1=15&amp;year2=2026&amp;month2=8&amp;day2=15&amp;na=blank&amp;format=csv</x:v>
      </x:c>
      <x:c r="N255" s="2"/>
    </x:row>
    <x:row r="256" ht="24" customHeight="1">
      <x:c r="A256" s="2" t="str">
        <x:v>West Georgia Wolves</x:v>
      </x:c>
      <x:c r="B256" s="2" t="str">
        <x:v>FCS</x:v>
      </x:c>
      <x:c r="C256" s="2" t="str">
        <x:v>Carrollton</x:v>
      </x:c>
      <x:c r="D256" s="2" t="str">
        <x:v>GA</x:v>
      </x:c>
      <x:c r="E256" s="10" t="n">
        <x:v>90.7</x:v>
      </x:c>
      <x:c r="F256" s="15" t="n">
        <x:v>0.7678863</x:v>
      </x:c>
      <x:c r="G256" s="10" t="n">
        <x:v>113.28298488211117</x:v>
      </x:c>
      <x:c r="H256" s="13" t="n">
        <x:v>5.328298488211117</x:v>
      </x:c>
      <x:c r="I256" s="10" t="n">
        <x:f>ROUND(H256,1)</x:f>
        <x:v>5.3</x:v>
      </x:c>
      <x:c r="J256" s="2" t="str">
        <x:v>CTJ</x:v>
      </x:c>
      <x:c r="K256" s="10" t="n">
        <x:v>4.677642976838393</x:v>
      </x:c>
      <x:c r="L256" s="2" t="str">
        <x:v>Within 10 miles</x:v>
      </x:c>
      <x:c r="M256" s="2" t="str">
        <x:v>https://mesonet.agron.iastate.edu/cgi-bin/request/daily.py?network=GA_ASOS&amp;stations=CTJ&amp;year1=2026&amp;month1=8&amp;day1=15&amp;year2=2026&amp;month2=8&amp;day2=15&amp;na=blank&amp;format=csv</x:v>
      </x:c>
      <x:c r="N256" s="2"/>
    </x:row>
    <x:row r="257" ht="24" customHeight="1">
      <x:c r="A257" s="2" t="str">
        <x:v>West Virginia</x:v>
      </x:c>
      <x:c r="B257" s="2" t="str">
        <x:v>FBS</x:v>
      </x:c>
      <x:c r="C257" s="2" t="str">
        <x:v>Morgantown</x:v>
      </x:c>
      <x:c r="D257" s="2" t="str">
        <x:v>WV</x:v>
      </x:c>
      <x:c r="E257" s="10" t="n">
        <x:v>82</x:v>
      </x:c>
      <x:c r="F257" s="15" t="n">
        <x:v>0.9012724</x:v>
      </x:c>
      <x:c r="G257" s="10" t="n">
        <x:v>92.04100264947986</x:v>
      </x:c>
      <x:c r="H257" s="13" t="n">
        <x:v>3.2041002649479866</x:v>
      </x:c>
      <x:c r="I257" s="10" t="n">
        <x:f>ROUND(H257,1)</x:f>
        <x:v>3.2</x:v>
      </x:c>
      <x:c r="J257" s="2" t="str">
        <x:v>MGW</x:v>
      </x:c>
      <x:c r="K257" s="10" t="n">
        <x:v>2.8481125260626055</x:v>
      </x:c>
      <x:c r="L257" s="2" t="str">
        <x:v>Within 10 miles</x:v>
      </x:c>
      <x:c r="M257" s="2" t="str">
        <x:v>https://mesonet.agron.iastate.edu/cgi-bin/request/daily.py?network=WV_ASOS&amp;stations=MGW&amp;year1=2026&amp;month1=8&amp;day1=15&amp;year2=2026&amp;month2=8&amp;day2=15&amp;na=blank&amp;format=csv</x:v>
      </x:c>
      <x:c r="N257" s="2"/>
    </x:row>
    <x:row r="258" ht="24" customHeight="1">
      <x:c r="A258" s="2" t="str">
        <x:v>Western Carolina</x:v>
      </x:c>
      <x:c r="B258" s="2" t="str">
        <x:v>FCS</x:v>
      </x:c>
      <x:c r="C258" s="2" t="str">
        <x:v>Cullowhee</x:v>
      </x:c>
      <x:c r="D258" s="2" t="str">
        <x:v>NC</x:v>
      </x:c>
      <x:c r="E258" s="10" t="n">
        <x:v>84</x:v>
      </x:c>
      <x:c r="F258" s="15" t="n">
        <x:v>0.8322833</x:v>
      </x:c>
      <x:c r="G258" s="10" t="n">
        <x:v>95.23130196598385</x:v>
      </x:c>
      <x:c r="H258" s="13" t="n">
        <x:v>3.5231301965983848</x:v>
      </x:c>
      <x:c r="I258" s="10" t="n">
        <x:f>ROUND(H258,1)</x:f>
        <x:v>3.5</x:v>
      </x:c>
      <x:c r="J258" s="2" t="str">
        <x:v>24A</x:v>
      </x:c>
      <x:c r="K258" s="10" t="n">
        <x:v>1.4065515304407574</x:v>
      </x:c>
      <x:c r="L258" s="2" t="str">
        <x:v>Within 10 miles</x:v>
      </x:c>
      <x:c r="M258" s="2" t="str">
        <x:v>https://mesonet.agron.iastate.edu/cgi-bin/request/daily.py?network=NC_ASOS&amp;stations=24A&amp;year1=2026&amp;month1=8&amp;day1=15&amp;year2=2026&amp;month2=8&amp;day2=15&amp;na=blank&amp;format=csv</x:v>
      </x:c>
      <x:c r="N258" s="2"/>
    </x:row>
    <x:row r="259" ht="24" customHeight="1">
      <x:c r="A259" s="2" t="str">
        <x:v>Western Illinois</x:v>
      </x:c>
      <x:c r="B259" s="2" t="str">
        <x:v>FCS</x:v>
      </x:c>
      <x:c r="C259" s="2" t="str">
        <x:v>Macomb</x:v>
      </x:c>
      <x:c r="D259" s="2" t="str">
        <x:v>IL</x:v>
      </x:c>
      <x:c r="E259" s="10" t="n">
        <x:v>88</x:v>
      </x:c>
      <x:c r="F259" s="15" t="n">
        <x:v>0.9764492</x:v>
      </x:c>
      <x:c r="G259" s="10" t="n">
        <x:v>119.24659288610974</x:v>
      </x:c>
      <x:c r="H259" s="13" t="n">
        <x:v>5.9246592886109735</x:v>
      </x:c>
      <x:c r="I259" s="10" t="n">
        <x:f>ROUND(H259,1)</x:f>
        <x:v>5.9</x:v>
      </x:c>
      <x:c r="J259" s="2" t="str">
        <x:v>MQB</x:v>
      </x:c>
      <x:c r="K259" s="10" t="n">
        <x:v>3.9598611075958505</x:v>
      </x:c>
      <x:c r="L259" s="2" t="str">
        <x:v>Within 10 miles</x:v>
      </x:c>
      <x:c r="M259" s="2" t="str">
        <x:v>https://mesonet.agron.iastate.edu/cgi-bin/request/daily.py?network=IL_ASOS&amp;stations=MQB&amp;year1=2026&amp;month1=8&amp;day1=15&amp;year2=2026&amp;month2=8&amp;day2=15&amp;na=blank&amp;format=csv</x:v>
      </x:c>
      <x:c r="N259" s="2"/>
    </x:row>
    <x:row r="260" ht="24" customHeight="1">
      <x:c r="A260" s="2" t="str">
        <x:v>Western Kentucky</x:v>
      </x:c>
      <x:c r="B260" s="2" t="str">
        <x:v>FBS</x:v>
      </x:c>
      <x:c r="C260" s="2" t="str">
        <x:v>Bowling Green</x:v>
      </x:c>
      <x:c r="D260" s="2" t="str">
        <x:v>KY</x:v>
      </x:c>
      <x:c r="E260" s="10" t="n">
        <x:v>97</x:v>
      </x:c>
      <x:c r="F260" s="15" t="n">
        <x:v>0.6384611499999999</x:v>
      </x:c>
      <x:c r="G260" s="10" t="n">
        <x:v>123.29327831793461</x:v>
      </x:c>
      <x:c r="H260" s="13" t="n">
        <x:v>6.329327831793461</x:v>
      </x:c>
      <x:c r="I260" s="10" t="n">
        <x:f>ROUND(H260,1)</x:f>
        <x:v>6.3</x:v>
      </x:c>
      <x:c r="J260" s="2" t="str">
        <x:v>BWG</x:v>
      </x:c>
      <x:c r="K260" s="10" t="n">
        <x:v>2.469212400820122</x:v>
      </x:c>
      <x:c r="L260" s="2" t="str">
        <x:v>Within 10 miles</x:v>
      </x:c>
      <x:c r="M260" s="2" t="str">
        <x:v>https://mesonet.agron.iastate.edu/cgi-bin/request/daily.py?network=KY_ASOS&amp;stations=BWG&amp;year1=2026&amp;month1=8&amp;day1=15&amp;year2=2026&amp;month2=8&amp;day2=15&amp;na=blank&amp;format=csv</x:v>
      </x:c>
      <x:c r="N260" s="2"/>
    </x:row>
    <x:row r="261" ht="24" customHeight="1">
      <x:c r="A261" s="2" t="str">
        <x:v>Western Michigan</x:v>
      </x:c>
      <x:c r="B261" s="2" t="str">
        <x:v>FBS</x:v>
      </x:c>
      <x:c r="C261" s="2" t="str">
        <x:v>Kalamazoo</x:v>
      </x:c>
      <x:c r="D261" s="2" t="str">
        <x:v>MI</x:v>
      </x:c>
      <x:c r="E261" s="10" t="n">
        <x:v>74</x:v>
      </x:c>
      <x:c r="F261" s="15" t="n">
        <x:v>0.8983140000000001</x:v>
      </x:c>
      <x:c r="G261" s="10" t="n">
        <x:v>74.6610379</x:v>
      </x:c>
      <x:c r="H261" s="13" t="n">
        <x:v>1.4661037899999996</x:v>
      </x:c>
      <x:c r="I261" s="10" t="n">
        <x:f>ROUND(H261,1)</x:f>
        <x:v>1.5</x:v>
      </x:c>
      <x:c r="J261" s="2" t="str">
        <x:v>AZO</x:v>
      </x:c>
      <x:c r="K261" s="10" t="n">
        <x:v>4.61935403148797</x:v>
      </x:c>
      <x:c r="L261" s="2" t="str">
        <x:v>Within 10 miles</x:v>
      </x:c>
      <x:c r="M261" s="2" t="str">
        <x:v>https://mesonet.agron.iastate.edu/cgi-bin/request/daily.py?network=MI_ASOS&amp;stations=AZO&amp;year1=2026&amp;month1=8&amp;day1=15&amp;year2=2026&amp;month2=8&amp;day2=15&amp;na=blank&amp;format=csv</x:v>
      </x:c>
      <x:c r="N261" s="2"/>
    </x:row>
    <x:row r="262" ht="24" customHeight="1">
      <x:c r="A262" s="2" t="str">
        <x:v>William &amp; Mary</x:v>
      </x:c>
      <x:c r="B262" s="2" t="str">
        <x:v>FCS</x:v>
      </x:c>
      <x:c r="C262" s="2" t="str">
        <x:v>Williamsburg</x:v>
      </x:c>
      <x:c r="D262" s="2" t="str">
        <x:v>VA</x:v>
      </x:c>
      <x:c r="E262" s="10" t="n">
        <x:v>86.4</x:v>
      </x:c>
      <x:c r="F262" s="15" t="n">
        <x:v>0.8773350000000001</x:v>
      </x:c>
      <x:c r="G262" s="10" t="n">
        <x:v>105.47935985727804</x:v>
      </x:c>
      <x:c r="H262" s="13" t="n">
        <x:v>4.547935985727804</x:v>
      </x:c>
      <x:c r="I262" s="10" t="n">
        <x:f>ROUND(H262,1)</x:f>
        <x:v>4.5</x:v>
      </x:c>
      <x:c r="J262" s="2" t="str">
        <x:v>JGG</x:v>
      </x:c>
      <x:c r="K262" s="10" t="n">
        <x:v>2.2268083617067953</x:v>
      </x:c>
      <x:c r="L262" s="2" t="str">
        <x:v>Within 10 miles</x:v>
      </x:c>
      <x:c r="M262" s="2" t="str">
        <x:v>https://mesonet.agron.iastate.edu/cgi-bin/request/daily.py?network=VA_ASOS&amp;stations=JGG&amp;year1=2026&amp;month1=8&amp;day1=15&amp;year2=2026&amp;month2=8&amp;day2=15&amp;na=blank&amp;format=csv</x:v>
      </x:c>
      <x:c r="N262" s="2"/>
    </x:row>
    <x:row r="263" ht="24" customHeight="1">
      <x:c r="A263" s="2" t="str">
        <x:v>Wisconsin</x:v>
      </x:c>
      <x:c r="B263" s="2" t="str">
        <x:v>FBS</x:v>
      </x:c>
      <x:c r="C263" s="2" t="str">
        <x:v>Madison</x:v>
      </x:c>
      <x:c r="D263" s="2" t="str">
        <x:v>WI</x:v>
      </x:c>
      <x:c r="E263" s="10" t="n">
        <x:v>82</x:v>
      </x:c>
      <x:c r="F263" s="15" t="n">
        <x:v>0.7888125599999999</x:v>
      </x:c>
      <x:c r="G263" s="10" t="n">
        <x:v>88.51008679188728</x:v>
      </x:c>
      <x:c r="H263" s="13" t="n">
        <x:v>2.8510086791887272</x:v>
      </x:c>
      <x:c r="I263" s="10" t="n">
        <x:f>ROUND(H263,1)</x:f>
        <x:v>2.9</x:v>
      </x:c>
      <x:c r="J263" s="2" t="str">
        <x:v>MSN</x:v>
      </x:c>
      <x:c r="K263" s="10" t="n">
        <x:v>5.402192107928667</x:v>
      </x:c>
      <x:c r="L263" s="2" t="str">
        <x:v>Within 10 miles</x:v>
      </x:c>
      <x:c r="M263" s="2" t="str">
        <x:v>https://mesonet.agron.iastate.edu/cgi-bin/request/daily.py?network=WI_ASOS&amp;stations=MSN&amp;year1=2026&amp;month1=8&amp;day1=15&amp;year2=2026&amp;month2=8&amp;day2=15&amp;na=blank&amp;format=csv</x:v>
      </x:c>
      <x:c r="N263" s="2"/>
    </x:row>
    <x:row r="264" ht="24" customHeight="1">
      <x:c r="A264" s="2" t="str">
        <x:v>Wofford</x:v>
      </x:c>
      <x:c r="B264" s="2" t="str">
        <x:v>FCS</x:v>
      </x:c>
      <x:c r="C264" s="2" t="str">
        <x:v>Spartanburg</x:v>
      </x:c>
      <x:c r="D264" s="2" t="str">
        <x:v>SC</x:v>
      </x:c>
      <x:c r="E264" s="10" t="n">
        <x:v>93</x:v>
      </x:c>
      <x:c r="F264" s="15" t="n">
        <x:v>0.7881513</x:v>
      </x:c>
      <x:c r="G264" s="10" t="n">
        <x:v>123.91524816619386</x:v>
      </x:c>
      <x:c r="H264" s="13" t="n">
        <x:v>6.391524816619386</x:v>
      </x:c>
      <x:c r="I264" s="10" t="n">
        <x:f>ROUND(H264,1)</x:f>
        <x:v>6.4</x:v>
      </x:c>
      <x:c r="J264" s="2" t="str">
        <x:v>SPA</x:v>
      </x:c>
      <x:c r="K264" s="10" t="n">
        <x:v>3.230100077566476</x:v>
      </x:c>
      <x:c r="L264" s="2" t="str">
        <x:v>Within 10 miles</x:v>
      </x:c>
      <x:c r="M264" s="2" t="str">
        <x:v>https://mesonet.agron.iastate.edu/cgi-bin/request/daily.py?network=SC_ASOS&amp;stations=SPA&amp;year1=2026&amp;month1=8&amp;day1=15&amp;year2=2026&amp;month2=8&amp;day2=15&amp;na=blank&amp;format=csv</x:v>
      </x:c>
      <x:c r="N264" s="2"/>
    </x:row>
    <x:row r="265" ht="24" customHeight="1">
      <x:c r="A265" s="2" t="str">
        <x:v>Wyoming</x:v>
      </x:c>
      <x:c r="B265" s="2" t="str">
        <x:v>FBS</x:v>
      </x:c>
      <x:c r="C265" s="2" t="str">
        <x:v>Laramie</x:v>
      </x:c>
      <x:c r="D265" s="2" t="str">
        <x:v>WY</x:v>
      </x:c>
      <x:c r="E265" s="10" t="n">
        <x:v>72</x:v>
      </x:c>
      <x:c r="F265" s="15" t="n">
        <x:v>0.7306338</x:v>
      </x:c>
      <x:c r="G265" s="10" t="n">
        <x:v>72.16698943</x:v>
      </x:c>
      <x:c r="H265" s="13" t="n">
        <x:v>1.2166989430000001</x:v>
      </x:c>
      <x:c r="I265" s="10" t="n">
        <x:f>ROUND(H265,1)</x:f>
        <x:v>1.2</x:v>
      </x:c>
      <x:c r="J265" s="2" t="str">
        <x:v>LAR</x:v>
      </x:c>
      <x:c r="K265" s="10" t="n">
        <x:v>4.8585675944637945</x:v>
      </x:c>
      <x:c r="L265" s="2" t="str">
        <x:v>Within 10 miles</x:v>
      </x:c>
      <x:c r="M265" s="2" t="str">
        <x:v>https://mesonet.agron.iastate.edu/cgi-bin/request/daily.py?network=WY_ASOS&amp;stations=LAR&amp;year1=2026&amp;month1=8&amp;day1=15&amp;year2=2026&amp;month2=8&amp;day2=15&amp;na=blank&amp;format=csv</x:v>
      </x:c>
      <x:c r="N265" s="2"/>
    </x:row>
    <x:row r="266" ht="24" customHeight="1">
      <x:c r="A266" s="2" t="str">
        <x:v>Yale</x:v>
      </x:c>
      <x:c r="B266" s="2" t="str">
        <x:v>FCS</x:v>
      </x:c>
      <x:c r="C266" s="2" t="str">
        <x:v>New Haven</x:v>
      </x:c>
      <x:c r="D266" s="2" t="str">
        <x:v>CT</x:v>
      </x:c>
      <x:c r="E266" s="10" t="n">
        <x:v>80</x:v>
      </x:c>
      <x:c r="F266" s="15" t="n">
        <x:v>0.6997783</x:v>
      </x:c>
      <x:c r="G266" s="10" t="n">
        <x:v>82.9507446220714</x:v>
      </x:c>
      <x:c r="H266" s="13" t="n">
        <x:v>2.2950744622071397</x:v>
      </x:c>
      <x:c r="I266" s="10" t="n">
        <x:f>ROUND(H266,1)</x:f>
        <x:v>2.3</x:v>
      </x:c>
      <x:c r="J266" s="2" t="str">
        <x:v>HVN</x:v>
      </x:c>
      <x:c r="K266" s="10" t="n">
        <x:v>4.072412745663899</x:v>
      </x:c>
      <x:c r="L266" s="2" t="str">
        <x:v>Within 10 miles</x:v>
      </x:c>
      <x:c r="M266" s="2" t="str">
        <x:v>https://mesonet.agron.iastate.edu/cgi-bin/request/daily.py?network=CT_ASOS&amp;stations=HVN&amp;year1=2026&amp;month1=8&amp;day1=15&amp;year2=2026&amp;month2=8&amp;day2=15&amp;na=blank&amp;format=csv</x:v>
      </x:c>
      <x:c r="N266" s="2"/>
    </x:row>
    <x:row r="267" ht="24" customHeight="1">
      <x:c r="A267" s="2" t="str">
        <x:v>Youngstown State</x:v>
      </x:c>
      <x:c r="B267" s="2" t="str">
        <x:v>FCS</x:v>
      </x:c>
      <x:c r="C267" s="2" t="str">
        <x:v>Youngstown</x:v>
      </x:c>
      <x:c r="D267" s="2" t="str">
        <x:v>OH</x:v>
      </x:c>
      <x:c r="E267" s="10" t="n">
        <x:v>82</x:v>
      </x:c>
      <x:c r="F267" s="15" t="n">
        <x:v>0.7880679</x:v>
      </x:c>
      <x:c r="G267" s="10" t="n">
        <x:v>88.4915628027108</x:v>
      </x:c>
      <x:c r="H267" s="13" t="n">
        <x:v>2.8491562802710804</x:v>
      </x:c>
      <x:c r="I267" s="10" t="n">
        <x:f>ROUND(H267,1)</x:f>
        <x:v>2.8</x:v>
      </x:c>
      <x:c r="J267" s="2" t="str">
        <x:v>YNG</x:v>
      </x:c>
      <x:c r="K267" s="10" t="n">
        <x:v>10.27862728889989</x:v>
      </x:c>
      <x:c r="L267" s="2" t="str">
        <x:v>10–20 mile substitute</x:v>
      </x:c>
      <x:c r="M267" s="2" t="str">
        <x:v>https://mesonet.agron.iastate.edu/cgi-bin/request/daily.py?network=OH_ASOS&amp;stations=YNG&amp;year1=2026&amp;month1=8&amp;day1=15&amp;year2=2026&amp;month2=8&amp;day2=15&amp;na=blank&amp;format=csv</x:v>
      </x:c>
      <x:c r="N267" s="2"/>
    </x:row>
  </x:sheetData>
  <x:pageMargins left="0.7" right="0.7" top="0.75" bottom="0.75" header="0.3" footer="0.3"/>
  <x:tableParts count="1">
    <x:tablePart xmlns:r="http://schemas.openxmlformats.org/officeDocument/2006/relationships" r:id="Rf3d65367123042ad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16" hidden="0" customWidth="1"/>
  </x:cols>
  <x:sheetData>
    <x:row r="1" ht="43" customHeight="1">
      <x:c r="A1" s="17" t="str">
        <x:v>Modified SOS for Week 8</x:v>
      </x:c>
      <x:c r="B1" s="18" t="str">
        <x:v>2026 season. Schedule snapshot and selections compiled October 23, 2026, before the Friday games.</x:v>
      </x:c>
    </x:row>
    <x:row r="2" ht="43" customHeight="1">
      <x:c r="A2" s="19" t="str">
        <x:v>Games covered</x:v>
      </x:c>
      <x:c r="B2" s="20" t="str">
        <x:v>111 Division I contests: 56 FBS and 55 FCS. Week 8 covers October 19–25, with games October 20–24.</x:v>
      </x:c>
    </x:row>
    <x:row r="3" ht="43" customHeight="1">
      <x:c r="A3" s="14" t="str">
        <x:v>Pregame selections</x:v>
      </x:c>
      <x:c r="B3" s="16" t="str">
        <x:v>104 games were scheduled and unplayed when the selections were prepared.</x:v>
      </x:c>
    </x:row>
    <x:row r="4" ht="43" customHeight="1">
      <x:c r="A4" s="19" t="str">
        <x:v>Retrospective selections</x:v>
      </x:c>
      <x:c r="B4" s="20" t="str">
        <x:v>Seven games completed October 20–22 are marked Retrospective selection. Their selections are mechanical applications of the new rule, not forecasts made before kickoff.</x:v>
      </x:c>
    </x:row>
    <x:row r="5" ht="43" customHeight="1">
      <x:c r="A5" s="14" t="str">
        <x:v>School SOS</x:v>
      </x:c>
      <x:c r="B5" s="16" t="str">
        <x:v>Each school uses its frozen August 15, 2026 campus baseline. The game location is listed separately. No game-day stadium-weather SOS is computed here.</x:v>
      </x:c>
    </x:row>
    <x:row r="6" ht="43" customHeight="1">
      <x:c r="A6" s="19" t="str">
        <x:v>Selection rule</x:v>
      </x:c>
      <x:c r="B6" s="20" t="str">
        <x:v>Select the school with the higher unrounded modified SOS. If the unrounded scores are exactly equal, report No SOS edge. No home-field or football-strength tiebreaker is added.</x:v>
      </x:c>
    </x:row>
    <x:row r="7" ht="43" customHeight="1">
      <x:c r="A7" s="14" t="str">
        <x:v>Display rounding</x:v>
      </x:c>
      <x:c r="B7" s="16" t="str">
        <x:v>Scores display one decimal. Use the unrounded columns when comparing close games. Two matchups have identical displayed values but unequal underlying values.</x:v>
      </x:c>
    </x:row>
    <x:row r="8" ht="43" customHeight="1">
      <x:c r="A8" s="19" t="str">
        <x:v>Baseline inputs</x:v>
      </x:c>
      <x:c r="B8" s="20" t="str">
        <x:v>Daily high temperature and daily average relative humidity from the fresh 266-school collection. School Baselines contains the copied inputs and frozen scores.</x:v>
      </x:c>
    </x:row>
    <x:row r="9" ht="43" customHeight="1">
      <x:c r="A9" s="14" t="str">
        <x:v>Modified SOS v1</x:v>
      </x:c>
      <x:c r="B9" s="16" t="str">
        <x:v>NWS heat-index method combines the daily high and average RH into a constructed proxy. The project maps proxy values of 70°F to SOS 1 and 160°F to SOS 10, with scores bounded at those endpoints.</x:v>
      </x:c>
    </x:row>
    <x:row r="10" ht="43" customHeight="1">
      <x:c r="A10" s="19" t="str">
        <x:v>Baseline limitations</x:v>
      </x:c>
      <x:c r="B10" s="20" t="str">
        <x:v>Daily high and daily average RH are not simultaneous readings. The scores are a single-day geographic comparison, not measured acclimatization or a validated win probability.</x:v>
      </x:c>
    </x:row>
    <x:row r="11" ht="43" customHeight="1">
      <x:c r="A11" s="14" t="str">
        <x:v>Station substitutions</x:v>
      </x:c>
      <x:c r="B11" s="16" t="str">
        <x:v>Station distances, geographic match labels and source notes are retained. Five baselines use stations over 20 miles away.</x:v>
      </x:c>
    </x:row>
    <x:row r="12" ht="43" customHeight="1">
      <x:c r="A12" s="19" t="str">
        <x:v>Baseline source</x:v>
      </x:c>
      <x:c r="B12" s="20" t="str">
        <x:v>August_15_2026_D1_Football_Weather_Fresh.xlsx, Modified SOS worksheet, saved version 1, October 23, 2026.</x:v>
      </x:c>
    </x:row>
    <x:row r="13" ht="43" customHeight="1">
      <x:c r="A13" s="14" t="str">
        <x:v>Schedule sourcing</x:v>
      </x:c>
      <x:c r="B13" s="16" t="str">
        <x:v>ESPN scoreboard data by date and conference, deduplicated by game ID. Every game row links to its game page. Venue, city, kickoff and status come from the schedule source.</x:v>
      </x:c>
    </x:row>
    <x:row r="14" ht="43" customHeight="1">
      <x:c r="A14" s="19" t="str">
        <x:v>FBS schedule</x:v>
      </x:c>
      <x:c r="B14" s="20" t="str">
        <x:v>https://www.espn.com/college-football/schedule/_/week/8/year/2026/seasontype/2/group/80</x:v>
      </x:c>
    </x:row>
    <x:row r="15" ht="43" customHeight="1">
      <x:c r="A15" s="14" t="str">
        <x:v>FCS schedule</x:v>
      </x:c>
      <x:c r="B15" s="16" t="str">
        <x:v>https://www.espn.com/college-football/schedule/_/week/8/year/2026/seasontype/2/group/81</x:v>
      </x:c>
    </x:row>
    <x:row r="16" ht="43" customHeight="1">
      <x:c r="A16" s="19" t="str">
        <x:v>Schedule cross-check</x:v>
      </x:c>
      <x:c r="B16" s="20" t="str">
        <x:v>https://fbschedules.com/college-football-schedule-2026-week-8-matchups-tv-kickoff-times/</x:v>
      </x:c>
    </x:row>
    <x:row r="17" ht="43" customHeight="1">
      <x:c r="A17" s="14" t="str">
        <x:v>Heat-index equation</x:v>
      </x:c>
      <x:c r="B17" s="16" t="str">
        <x:v>https://www.weather.gov/tbw/heatindex</x:v>
      </x:c>
    </x:row>
    <x:row r="18" ht="43" customHeight="1">
      <x:c r="A18" s="19" t="str">
        <x:v>Times</x:v>
      </x:c>
      <x:c r="B18" s="20" t="str">
        <x:v>All dates and kickoff times in the game table are Central Daylight Time. Schedules can change.</x:v>
      </x:c>
    </x:row>
    <x:row r="19" ht="43" customHeight="1">
      <x:c r="A19" s="14" t="str">
        <x:v>Model scope</x:v>
      </x:c>
      <x:c r="B19" s="16" t="str">
        <x:v>These possible winners follow the campus SOS rule alone. No game-day weather, rankings, odds, injuries or team-strength inputs are added.</x:v>
      </x:c>
    </x:row>
    <x:row r="20" ht="43" customHeight="1">
      <x:c r="A20" s="19" t="str">
        <x:v>Subsequent edits</x:v>
      </x:c>
      <x:c r="B20" s="20" t="str">
        <x:v>The baseline is frozen for this workbook version. Editing a copied baseline score changes the dependent selections in this copy.</x:v>
      </x:c>
    </x:row>
  </x:sheetData>
  <x:pageMargins left="0.7" right="0.7" top="0.75" bottom="0.75" header="0.3" footer="0.3"/>
</x:worksheet>
</file>